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M74" i="1" l="1"/>
  <c r="L74" i="1"/>
  <c r="M73" i="1"/>
  <c r="L73" i="1"/>
  <c r="M72" i="1"/>
  <c r="L72" i="1"/>
  <c r="M71" i="1"/>
  <c r="L71" i="1"/>
  <c r="M70" i="1"/>
  <c r="L70" i="1"/>
  <c r="M69" i="1"/>
  <c r="L69" i="1"/>
  <c r="M68" i="1"/>
  <c r="L68" i="1"/>
  <c r="M67" i="1"/>
  <c r="L67" i="1"/>
  <c r="M66" i="1"/>
  <c r="L66" i="1"/>
  <c r="M65" i="1"/>
  <c r="L65" i="1"/>
  <c r="K50" i="1"/>
  <c r="M64" i="1"/>
  <c r="L64" i="1"/>
  <c r="M63" i="1"/>
  <c r="L63" i="1"/>
  <c r="M62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M11" i="1"/>
  <c r="L11" i="1"/>
  <c r="K11" i="1"/>
</calcChain>
</file>

<file path=xl/sharedStrings.xml><?xml version="1.0" encoding="utf-8"?>
<sst xmlns="http://schemas.openxmlformats.org/spreadsheetml/2006/main" count="28" uniqueCount="23">
  <si>
    <t>Offset</t>
  </si>
  <si>
    <t>Engine RPM (SAE)</t>
  </si>
  <si>
    <t>Commanded Throttle Actuator (SAE)</t>
  </si>
  <si>
    <t>Throttle Position (SAE)</t>
  </si>
  <si>
    <t>Accelerator Position D (SAE)</t>
  </si>
  <si>
    <t>Actual Engine Torque (SAE)</t>
  </si>
  <si>
    <t>Calculated Engine Load (SAE)</t>
  </si>
  <si>
    <t>Absolute Load (SAE)</t>
  </si>
  <si>
    <t>Vehicle Speed (SAE)</t>
  </si>
  <si>
    <t>sec</t>
  </si>
  <si>
    <t>rpm</t>
  </si>
  <si>
    <t>%</t>
  </si>
  <si>
    <t>mph</t>
  </si>
  <si>
    <r>
      <rPr>
        <b/>
        <sz val="11"/>
        <color theme="1"/>
        <rFont val="Calibri"/>
        <family val="2"/>
        <scheme val="minor"/>
      </rPr>
      <t>NOTE</t>
    </r>
    <r>
      <rPr>
        <sz val="11"/>
        <color theme="1"/>
        <rFont val="Calibri"/>
        <family val="2"/>
        <scheme val="minor"/>
      </rPr>
      <t>: slow acceleration in 1st gear, estimate over 300 lbft engine torque after 2900 rpm x 16.685 gear ratio = 5005 lbft or 4329 lbs of thrust to rear tires. Should be accelerating almost twice as hard or spinning the tires! Then it cuts throttle to 52% and shifts early, 6440 rpm into 3rd, advanced trac off drag mode.</t>
    </r>
  </si>
  <si>
    <t>1st gear</t>
  </si>
  <si>
    <t>2nd gear</t>
  </si>
  <si>
    <t>3rd gear</t>
  </si>
  <si>
    <t>Final drive</t>
  </si>
  <si>
    <t>TC slip and torque multiplication</t>
  </si>
  <si>
    <t>calc mph by gear</t>
  </si>
  <si>
    <t>1-2 shift</t>
  </si>
  <si>
    <t>2 3 shift</t>
  </si>
  <si>
    <t>Tire circ 7.1333'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</si>
</sst>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/>
    <xf numFmtId="0" fontId="0" fillId="2" borderId="0" xfId="0" applyFill="1"/>
    <xf numFmtId="0" fontId="1" fillId="3" borderId="0" xfId="0" applyFont="1" applyFill="1"/>
    <xf numFmtId="164" fontId="1" fillId="3" borderId="0" xfId="0" applyNumberFormat="1" applyFont="1" applyFill="1"/>
    <xf numFmtId="0" fontId="0" fillId="4" borderId="1" xfId="0" applyFill="1" applyBorder="1" applyAlignment="1">
      <alignment vertical="top" wrapText="1"/>
    </xf>
    <xf numFmtId="0" fontId="0" fillId="4" borderId="2" xfId="0" applyFill="1" applyBorder="1" applyAlignment="1">
      <alignment vertical="top" wrapText="1"/>
    </xf>
    <xf numFmtId="0" fontId="0" fillId="4" borderId="3" xfId="0" applyFill="1" applyBorder="1" applyAlignment="1">
      <alignment vertical="top" wrapText="1"/>
    </xf>
    <xf numFmtId="0" fontId="0" fillId="4" borderId="4" xfId="0" applyFill="1" applyBorder="1" applyAlignment="1">
      <alignment vertical="top" wrapText="1"/>
    </xf>
    <xf numFmtId="0" fontId="0" fillId="4" borderId="0" xfId="0" applyFill="1" applyBorder="1" applyAlignment="1">
      <alignment vertical="top" wrapText="1"/>
    </xf>
    <xf numFmtId="0" fontId="0" fillId="4" borderId="5" xfId="0" applyFill="1" applyBorder="1" applyAlignment="1">
      <alignment vertical="top" wrapText="1"/>
    </xf>
    <xf numFmtId="0" fontId="0" fillId="4" borderId="6" xfId="0" applyFill="1" applyBorder="1" applyAlignment="1">
      <alignment vertical="top" wrapText="1"/>
    </xf>
    <xf numFmtId="0" fontId="0" fillId="4" borderId="7" xfId="0" applyFill="1" applyBorder="1" applyAlignment="1">
      <alignment vertical="top" wrapText="1"/>
    </xf>
    <xf numFmtId="0" fontId="0" fillId="4" borderId="8" xfId="0" applyFill="1" applyBorder="1" applyAlignment="1">
      <alignment vertical="top" wrapText="1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/>
    <xf numFmtId="0" fontId="0" fillId="0" borderId="0" xfId="0" applyBorder="1"/>
    <xf numFmtId="0" fontId="0" fillId="0" borderId="5" xfId="0" applyBorder="1"/>
    <xf numFmtId="165" fontId="0" fillId="0" borderId="0" xfId="0" applyNumberFormat="1" applyBorder="1"/>
    <xf numFmtId="165" fontId="0" fillId="0" borderId="5" xfId="0" applyNumberFormat="1" applyBorder="1"/>
    <xf numFmtId="0" fontId="1" fillId="5" borderId="4" xfId="0" applyFont="1" applyFill="1" applyBorder="1" applyAlignment="1">
      <alignment horizontal="center" vertical="center" wrapText="1"/>
    </xf>
    <xf numFmtId="0" fontId="0" fillId="6" borderId="0" xfId="0" applyFill="1" applyBorder="1"/>
    <xf numFmtId="0" fontId="0" fillId="6" borderId="5" xfId="0" applyFill="1" applyBorder="1"/>
    <xf numFmtId="0" fontId="0" fillId="0" borderId="4" xfId="0" applyBorder="1" applyAlignment="1">
      <alignment horizontal="center" vertical="center" wrapText="1"/>
    </xf>
    <xf numFmtId="2" fontId="0" fillId="0" borderId="0" xfId="0" applyNumberFormat="1" applyBorder="1"/>
    <xf numFmtId="2" fontId="0" fillId="0" borderId="5" xfId="0" applyNumberFormat="1" applyBorder="1"/>
    <xf numFmtId="0" fontId="1" fillId="7" borderId="1" xfId="0" applyFont="1" applyFill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1" fillId="7" borderId="4" xfId="0" applyFont="1" applyFill="1" applyBorder="1" applyAlignment="1">
      <alignment horizontal="center" vertical="center"/>
    </xf>
    <xf numFmtId="0" fontId="0" fillId="0" borderId="6" xfId="0" applyBorder="1"/>
    <xf numFmtId="2" fontId="0" fillId="0" borderId="7" xfId="0" applyNumberFormat="1" applyBorder="1"/>
    <xf numFmtId="2" fontId="0" fillId="0" borderId="8" xfId="0" applyNumberFormat="1" applyBorder="1"/>
    <xf numFmtId="0" fontId="1" fillId="5" borderId="1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0" borderId="7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4"/>
  <sheetViews>
    <sheetView tabSelected="1" workbookViewId="0">
      <selection activeCell="R12" sqref="R12"/>
    </sheetView>
  </sheetViews>
  <sheetFormatPr defaultRowHeight="15" x14ac:dyDescent="0.25"/>
  <cols>
    <col min="2" max="2" width="9.5703125" customWidth="1"/>
    <col min="3" max="3" width="12.140625" customWidth="1"/>
    <col min="5" max="5" width="11.28515625" customWidth="1"/>
    <col min="7" max="7" width="10.140625" customWidth="1"/>
    <col min="10" max="10" width="10.140625" customWidth="1"/>
  </cols>
  <sheetData>
    <row r="1" spans="1:13" x14ac:dyDescent="0.25">
      <c r="J1" s="6" t="s">
        <v>13</v>
      </c>
      <c r="K1" s="7"/>
      <c r="L1" s="7"/>
      <c r="M1" s="8"/>
    </row>
    <row r="2" spans="1:13" x14ac:dyDescent="0.25">
      <c r="J2" s="9"/>
      <c r="K2" s="10"/>
      <c r="L2" s="10"/>
      <c r="M2" s="11"/>
    </row>
    <row r="3" spans="1:13" x14ac:dyDescent="0.25">
      <c r="J3" s="9"/>
      <c r="K3" s="10"/>
      <c r="L3" s="10"/>
      <c r="M3" s="11"/>
    </row>
    <row r="4" spans="1:13" x14ac:dyDescent="0.25">
      <c r="J4" s="9"/>
      <c r="K4" s="10"/>
      <c r="L4" s="10"/>
      <c r="M4" s="11"/>
    </row>
    <row r="5" spans="1:13" x14ac:dyDescent="0.25">
      <c r="J5" s="9"/>
      <c r="K5" s="10"/>
      <c r="L5" s="10"/>
      <c r="M5" s="11"/>
    </row>
    <row r="6" spans="1:13" x14ac:dyDescent="0.25">
      <c r="J6" s="9"/>
      <c r="K6" s="10"/>
      <c r="L6" s="10"/>
      <c r="M6" s="11"/>
    </row>
    <row r="7" spans="1:13" x14ac:dyDescent="0.25">
      <c r="J7" s="9"/>
      <c r="K7" s="10"/>
      <c r="L7" s="10"/>
      <c r="M7" s="11"/>
    </row>
    <row r="8" spans="1:13" ht="15.75" thickBot="1" x14ac:dyDescent="0.3">
      <c r="J8" s="12"/>
      <c r="K8" s="13"/>
      <c r="L8" s="13"/>
      <c r="M8" s="14"/>
    </row>
    <row r="9" spans="1:13" ht="30" x14ac:dyDescent="0.25">
      <c r="J9" s="15" t="s">
        <v>22</v>
      </c>
      <c r="K9" s="16" t="s">
        <v>14</v>
      </c>
      <c r="L9" s="16" t="s">
        <v>15</v>
      </c>
      <c r="M9" s="17" t="s">
        <v>16</v>
      </c>
    </row>
    <row r="10" spans="1:13" ht="60" x14ac:dyDescent="0.25">
      <c r="A10" s="1" t="s">
        <v>0</v>
      </c>
      <c r="B10" s="1" t="s">
        <v>1</v>
      </c>
      <c r="C10" s="1" t="s">
        <v>2</v>
      </c>
      <c r="D10" s="1" t="s">
        <v>3</v>
      </c>
      <c r="E10" s="1" t="s">
        <v>4</v>
      </c>
      <c r="F10" s="1" t="s">
        <v>5</v>
      </c>
      <c r="G10" s="1" t="s">
        <v>6</v>
      </c>
      <c r="H10" s="1" t="s">
        <v>7</v>
      </c>
      <c r="I10" s="1" t="s">
        <v>8</v>
      </c>
      <c r="J10" s="18"/>
      <c r="K10" s="19">
        <v>4.7</v>
      </c>
      <c r="L10" s="19">
        <v>2.99</v>
      </c>
      <c r="M10" s="20">
        <v>2.15</v>
      </c>
    </row>
    <row r="11" spans="1:13" ht="15.75" thickBot="1" x14ac:dyDescent="0.3">
      <c r="A11" s="1" t="s">
        <v>9</v>
      </c>
      <c r="B11" s="1" t="s">
        <v>10</v>
      </c>
      <c r="C11" s="1" t="s">
        <v>11</v>
      </c>
      <c r="D11" s="1" t="s">
        <v>11</v>
      </c>
      <c r="E11" s="1" t="s">
        <v>11</v>
      </c>
      <c r="F11" s="1" t="s">
        <v>11</v>
      </c>
      <c r="G11" s="1" t="s">
        <v>11</v>
      </c>
      <c r="H11" s="1" t="s">
        <v>11</v>
      </c>
      <c r="I11" s="1" t="s">
        <v>12</v>
      </c>
      <c r="J11" s="18" t="s">
        <v>17</v>
      </c>
      <c r="K11" s="21">
        <f>3.55*K10</f>
        <v>16.684999999999999</v>
      </c>
      <c r="L11" s="21">
        <f>3.55*L10</f>
        <v>10.6145</v>
      </c>
      <c r="M11" s="22">
        <f>3.55*M10</f>
        <v>7.6324999999999994</v>
      </c>
    </row>
    <row r="12" spans="1:13" x14ac:dyDescent="0.25">
      <c r="A12">
        <v>7.5229999999999997</v>
      </c>
      <c r="B12" s="2">
        <v>1309</v>
      </c>
      <c r="C12">
        <v>14.9019607843</v>
      </c>
      <c r="D12">
        <v>18.431372548999999</v>
      </c>
      <c r="E12">
        <v>26.666666666699999</v>
      </c>
      <c r="F12">
        <v>19</v>
      </c>
      <c r="G12">
        <v>51.896078431399999</v>
      </c>
      <c r="H12">
        <v>26.436445224900002</v>
      </c>
      <c r="I12">
        <v>0</v>
      </c>
      <c r="J12" s="35" t="s">
        <v>18</v>
      </c>
      <c r="K12" s="36" t="s">
        <v>19</v>
      </c>
      <c r="L12" s="36"/>
      <c r="M12" s="37"/>
    </row>
    <row r="13" spans="1:13" x14ac:dyDescent="0.25">
      <c r="A13">
        <v>7.5759999999999996</v>
      </c>
      <c r="B13" s="2">
        <v>1306.5</v>
      </c>
      <c r="C13">
        <v>14.972549019600001</v>
      </c>
      <c r="D13">
        <v>18.524558338199999</v>
      </c>
      <c r="E13">
        <v>26.7253069452</v>
      </c>
      <c r="F13">
        <v>19</v>
      </c>
      <c r="G13">
        <v>51.764705882400001</v>
      </c>
      <c r="H13">
        <v>26.274509803899999</v>
      </c>
      <c r="I13">
        <v>0</v>
      </c>
      <c r="J13" s="23"/>
      <c r="K13" s="24"/>
      <c r="L13" s="24"/>
      <c r="M13" s="25"/>
    </row>
    <row r="14" spans="1:13" x14ac:dyDescent="0.25">
      <c r="A14">
        <v>7.64</v>
      </c>
      <c r="B14" s="2">
        <v>1306.1435643564</v>
      </c>
      <c r="C14">
        <v>15.0980392157</v>
      </c>
      <c r="D14">
        <v>18.773053776000001</v>
      </c>
      <c r="E14">
        <v>26.959868059400002</v>
      </c>
      <c r="F14">
        <v>19</v>
      </c>
      <c r="G14">
        <v>51.9496855346</v>
      </c>
      <c r="H14">
        <v>26.274509803899999</v>
      </c>
      <c r="I14">
        <v>0</v>
      </c>
      <c r="J14" s="23"/>
      <c r="K14" s="24"/>
      <c r="L14" s="24"/>
      <c r="M14" s="25"/>
    </row>
    <row r="15" spans="1:13" x14ac:dyDescent="0.25">
      <c r="A15">
        <v>7.7249999999999996</v>
      </c>
      <c r="B15" s="2">
        <v>1304.25</v>
      </c>
      <c r="C15">
        <v>15.2941176471</v>
      </c>
      <c r="D15">
        <v>19.215686274500001</v>
      </c>
      <c r="E15">
        <v>27.450980392200002</v>
      </c>
      <c r="F15">
        <v>19</v>
      </c>
      <c r="G15">
        <v>52.264150943399997</v>
      </c>
      <c r="H15">
        <v>26.274509803899999</v>
      </c>
      <c r="I15">
        <v>0</v>
      </c>
      <c r="J15" s="23"/>
      <c r="K15" s="24"/>
      <c r="L15" s="24"/>
      <c r="M15" s="25"/>
    </row>
    <row r="16" spans="1:13" x14ac:dyDescent="0.25">
      <c r="A16">
        <v>7.7919999999999998</v>
      </c>
      <c r="B16" s="2">
        <v>1310.25</v>
      </c>
      <c r="C16">
        <v>15.8039215686</v>
      </c>
      <c r="D16">
        <v>19.438103599600002</v>
      </c>
      <c r="E16">
        <v>27.942639742499999</v>
      </c>
      <c r="F16">
        <v>19</v>
      </c>
      <c r="G16">
        <v>52.549019607799998</v>
      </c>
      <c r="H16">
        <v>26.274509803899999</v>
      </c>
      <c r="I16">
        <v>0</v>
      </c>
      <c r="J16" s="23"/>
      <c r="K16" s="24"/>
      <c r="L16" s="24"/>
      <c r="M16" s="25"/>
    </row>
    <row r="17" spans="1:13" x14ac:dyDescent="0.25">
      <c r="A17">
        <v>7.9279999999999999</v>
      </c>
      <c r="B17" s="2">
        <v>1315.25</v>
      </c>
      <c r="C17">
        <v>17.254901960800002</v>
      </c>
      <c r="D17">
        <v>20.392156862699998</v>
      </c>
      <c r="E17">
        <v>32.941176470599999</v>
      </c>
      <c r="F17">
        <v>19.6766169154</v>
      </c>
      <c r="G17">
        <v>53.0218594615</v>
      </c>
      <c r="H17">
        <v>26.494864612499999</v>
      </c>
      <c r="I17">
        <v>0</v>
      </c>
      <c r="J17" s="23"/>
      <c r="K17" s="24"/>
      <c r="L17" s="24"/>
      <c r="M17" s="25"/>
    </row>
    <row r="18" spans="1:13" x14ac:dyDescent="0.25">
      <c r="A18">
        <v>7.9930000000000003</v>
      </c>
      <c r="B18" s="2">
        <v>1316.5</v>
      </c>
      <c r="C18">
        <v>21.827450980399998</v>
      </c>
      <c r="D18">
        <v>23.358081096500001</v>
      </c>
      <c r="E18">
        <v>37.2958735733</v>
      </c>
      <c r="F18">
        <v>20</v>
      </c>
      <c r="G18">
        <v>53.333333333299997</v>
      </c>
      <c r="H18">
        <v>26.666666666699999</v>
      </c>
      <c r="I18">
        <v>0</v>
      </c>
      <c r="J18" s="23"/>
      <c r="K18" s="24"/>
      <c r="L18" s="24"/>
      <c r="M18" s="25"/>
    </row>
    <row r="19" spans="1:13" x14ac:dyDescent="0.25">
      <c r="A19">
        <v>8.1300000000000008</v>
      </c>
      <c r="B19" s="2">
        <v>1373.25</v>
      </c>
      <c r="C19">
        <v>34.509803921600003</v>
      </c>
      <c r="D19">
        <v>36.470588235299999</v>
      </c>
      <c r="E19">
        <v>81.568627450999998</v>
      </c>
      <c r="F19">
        <v>39.084577114399998</v>
      </c>
      <c r="G19">
        <v>77.833333333300004</v>
      </c>
      <c r="H19">
        <v>39.176470588199997</v>
      </c>
      <c r="I19">
        <v>0</v>
      </c>
      <c r="J19" s="23"/>
      <c r="K19" s="24"/>
      <c r="L19" s="24"/>
      <c r="M19" s="25"/>
    </row>
    <row r="20" spans="1:13" x14ac:dyDescent="0.25">
      <c r="A20">
        <v>8.1940000000000008</v>
      </c>
      <c r="B20" s="2">
        <v>1642.75</v>
      </c>
      <c r="C20">
        <v>38.524300715499997</v>
      </c>
      <c r="D20">
        <v>38.152941176500001</v>
      </c>
      <c r="E20">
        <v>81.638864501</v>
      </c>
      <c r="F20">
        <v>48</v>
      </c>
      <c r="G20">
        <v>94.509803921599996</v>
      </c>
      <c r="H20">
        <v>49.411764705899998</v>
      </c>
      <c r="I20">
        <v>0.26718961270000002</v>
      </c>
      <c r="J20" s="23"/>
      <c r="K20" s="19"/>
      <c r="L20" s="19"/>
      <c r="M20" s="20"/>
    </row>
    <row r="21" spans="1:13" x14ac:dyDescent="0.25">
      <c r="A21">
        <v>8.3379999999999992</v>
      </c>
      <c r="B21" s="2">
        <v>1840</v>
      </c>
      <c r="C21">
        <v>50.196078431399997</v>
      </c>
      <c r="D21">
        <v>46.666666666700003</v>
      </c>
      <c r="E21">
        <v>82.352941176499996</v>
      </c>
      <c r="F21">
        <v>53.731343283599998</v>
      </c>
      <c r="G21">
        <v>95.505882352900002</v>
      </c>
      <c r="H21">
        <v>60.462393912800003</v>
      </c>
      <c r="I21">
        <v>1.1619641295000001</v>
      </c>
      <c r="J21" s="23"/>
      <c r="K21" s="19"/>
      <c r="L21" s="19"/>
      <c r="M21" s="20"/>
    </row>
    <row r="22" spans="1:13" x14ac:dyDescent="0.25">
      <c r="A22">
        <v>8.3949999999999996</v>
      </c>
      <c r="B22" s="2">
        <v>2049.25</v>
      </c>
      <c r="C22">
        <v>61.152941176500001</v>
      </c>
      <c r="D22">
        <v>50.333333333299997</v>
      </c>
      <c r="E22">
        <v>82.352941176499996</v>
      </c>
      <c r="F22">
        <v>56</v>
      </c>
      <c r="G22">
        <v>96.078431372500006</v>
      </c>
      <c r="H22">
        <v>68.235294117600006</v>
      </c>
      <c r="I22">
        <v>1.5161457090999999</v>
      </c>
      <c r="J22" s="23"/>
      <c r="K22" s="19"/>
      <c r="L22" s="19"/>
      <c r="M22" s="20"/>
    </row>
    <row r="23" spans="1:13" x14ac:dyDescent="0.25">
      <c r="A23">
        <v>8.5410000000000004</v>
      </c>
      <c r="B23" s="2">
        <v>2169.5</v>
      </c>
      <c r="C23">
        <v>100</v>
      </c>
      <c r="D23">
        <v>68.235294117600006</v>
      </c>
      <c r="E23">
        <v>82.352941176499996</v>
      </c>
      <c r="F23">
        <v>61.084577114399998</v>
      </c>
      <c r="G23">
        <v>97.352941176499996</v>
      </c>
      <c r="H23">
        <v>76.235294117600006</v>
      </c>
      <c r="I23">
        <v>2.4233476497000002</v>
      </c>
      <c r="J23" s="23"/>
      <c r="K23" s="19"/>
      <c r="L23" s="19"/>
      <c r="M23" s="20"/>
    </row>
    <row r="24" spans="1:13" x14ac:dyDescent="0.25">
      <c r="A24">
        <v>8.5960000000000001</v>
      </c>
      <c r="B24" s="2">
        <v>2274.75</v>
      </c>
      <c r="C24">
        <v>100</v>
      </c>
      <c r="D24">
        <v>72.970588235299999</v>
      </c>
      <c r="E24">
        <v>82.317822651399993</v>
      </c>
      <c r="F24">
        <v>63</v>
      </c>
      <c r="G24">
        <v>98.039215686299997</v>
      </c>
      <c r="H24">
        <v>81.568627450999998</v>
      </c>
      <c r="I24">
        <v>2.7651018055000001</v>
      </c>
      <c r="J24" s="23"/>
      <c r="K24" s="19"/>
      <c r="L24" s="19"/>
      <c r="M24" s="20"/>
    </row>
    <row r="25" spans="1:13" x14ac:dyDescent="0.25">
      <c r="A25">
        <v>8.6509999999999998</v>
      </c>
      <c r="B25" s="2">
        <v>2279.8292079207999</v>
      </c>
      <c r="C25">
        <v>100</v>
      </c>
      <c r="D25">
        <v>80.411764705899998</v>
      </c>
      <c r="E25">
        <v>82.210516047200002</v>
      </c>
      <c r="F25">
        <v>62.4527363184</v>
      </c>
      <c r="G25">
        <v>98.117647058800003</v>
      </c>
      <c r="H25">
        <v>81.627450980399999</v>
      </c>
      <c r="I25">
        <v>3.1068559612</v>
      </c>
      <c r="J25" s="23"/>
      <c r="K25" s="19"/>
      <c r="L25" s="19"/>
      <c r="M25" s="20"/>
    </row>
    <row r="26" spans="1:13" x14ac:dyDescent="0.25">
      <c r="A26">
        <v>8.7430000000000003</v>
      </c>
      <c r="B26" s="2">
        <v>2331.75</v>
      </c>
      <c r="C26">
        <v>100</v>
      </c>
      <c r="D26">
        <v>95.294117647099995</v>
      </c>
      <c r="E26">
        <v>81.960784313700003</v>
      </c>
      <c r="F26">
        <v>61.537313432799998</v>
      </c>
      <c r="G26">
        <v>98.298039215700001</v>
      </c>
      <c r="H26">
        <v>81.807843137299997</v>
      </c>
      <c r="I26">
        <v>4.6761228153000003</v>
      </c>
      <c r="J26" s="23"/>
      <c r="K26" s="19"/>
      <c r="L26" s="19"/>
      <c r="M26" s="20"/>
    </row>
    <row r="27" spans="1:13" x14ac:dyDescent="0.25">
      <c r="A27">
        <v>8.7970000000000006</v>
      </c>
      <c r="B27" s="2">
        <v>2403</v>
      </c>
      <c r="C27">
        <v>100</v>
      </c>
      <c r="D27">
        <v>95.294117647099995</v>
      </c>
      <c r="E27">
        <v>81.960784313700003</v>
      </c>
      <c r="F27">
        <v>61</v>
      </c>
      <c r="G27">
        <v>98.431372549000002</v>
      </c>
      <c r="H27">
        <v>81.960784313700003</v>
      </c>
      <c r="I27">
        <v>5.5972142296999996</v>
      </c>
      <c r="J27" s="23"/>
      <c r="K27" s="19"/>
      <c r="L27" s="19"/>
      <c r="M27" s="20"/>
    </row>
    <row r="28" spans="1:13" x14ac:dyDescent="0.25">
      <c r="A28">
        <v>8.9450000000000003</v>
      </c>
      <c r="B28" s="2">
        <v>2548.75</v>
      </c>
      <c r="C28">
        <v>100</v>
      </c>
      <c r="D28">
        <v>95.294117647099995</v>
      </c>
      <c r="E28">
        <v>81.960784313700003</v>
      </c>
      <c r="F28">
        <v>63.901960784300002</v>
      </c>
      <c r="G28">
        <v>98.431372549000002</v>
      </c>
      <c r="H28">
        <v>85.121568627499997</v>
      </c>
      <c r="I28">
        <v>8.1216869949999992</v>
      </c>
      <c r="J28" s="23"/>
      <c r="K28" s="19"/>
      <c r="L28" s="19"/>
      <c r="M28" s="20"/>
    </row>
    <row r="29" spans="1:13" x14ac:dyDescent="0.25">
      <c r="A29">
        <v>9.0009999999999994</v>
      </c>
      <c r="B29" s="2">
        <v>2789.5</v>
      </c>
      <c r="C29">
        <v>100</v>
      </c>
      <c r="D29">
        <v>95.294117647099995</v>
      </c>
      <c r="E29">
        <v>81.980392156899995</v>
      </c>
      <c r="F29">
        <v>65</v>
      </c>
      <c r="G29">
        <v>98.431372549000002</v>
      </c>
      <c r="H29">
        <v>87.058823529400001</v>
      </c>
      <c r="I29">
        <v>9.0768929061999994</v>
      </c>
      <c r="J29" s="26"/>
      <c r="K29" s="19"/>
      <c r="L29" s="19"/>
      <c r="M29" s="20"/>
    </row>
    <row r="30" spans="1:13" x14ac:dyDescent="0.25">
      <c r="A30">
        <v>9.1470000000000002</v>
      </c>
      <c r="B30" s="2">
        <v>3132.5</v>
      </c>
      <c r="C30">
        <v>100</v>
      </c>
      <c r="D30">
        <v>95.294117647099995</v>
      </c>
      <c r="E30">
        <v>82.352941176499996</v>
      </c>
      <c r="F30">
        <v>67.147058823500004</v>
      </c>
      <c r="G30">
        <v>99.452106201299998</v>
      </c>
      <c r="H30">
        <v>88.235294117600006</v>
      </c>
      <c r="I30">
        <v>11.8060526525</v>
      </c>
      <c r="J30" s="26"/>
      <c r="K30" s="27">
        <f>B30/$K$11/60*7.0333/1.46667</f>
        <v>15.005150364925786</v>
      </c>
      <c r="L30" s="27"/>
      <c r="M30" s="28"/>
    </row>
    <row r="31" spans="1:13" x14ac:dyDescent="0.25">
      <c r="A31">
        <v>9.2050000000000001</v>
      </c>
      <c r="B31" s="2">
        <v>3377</v>
      </c>
      <c r="C31">
        <v>100</v>
      </c>
      <c r="D31">
        <v>95.294117647099995</v>
      </c>
      <c r="E31">
        <v>82.326797385600003</v>
      </c>
      <c r="F31">
        <v>68</v>
      </c>
      <c r="G31">
        <v>100</v>
      </c>
      <c r="H31">
        <v>89.019607843100005</v>
      </c>
      <c r="I31">
        <v>12.4063393931</v>
      </c>
      <c r="J31" s="26"/>
      <c r="K31" s="27">
        <f t="shared" ref="K31:K50" si="0">B31/$K$11/60*7.0333/1.46667</f>
        <v>16.176342468429173</v>
      </c>
      <c r="L31" s="27"/>
      <c r="M31" s="28"/>
    </row>
    <row r="32" spans="1:13" x14ac:dyDescent="0.25">
      <c r="A32">
        <v>9.3490000000000002</v>
      </c>
      <c r="B32" s="2">
        <v>3560</v>
      </c>
      <c r="C32">
        <v>100</v>
      </c>
      <c r="D32">
        <v>95.294117647099995</v>
      </c>
      <c r="E32">
        <v>82.057889822600004</v>
      </c>
      <c r="F32">
        <v>70.796116504899999</v>
      </c>
      <c r="G32">
        <v>99.496634474700002</v>
      </c>
      <c r="H32">
        <v>89.945098039200005</v>
      </c>
      <c r="I32">
        <v>14.3709141805</v>
      </c>
      <c r="J32" s="18"/>
      <c r="K32" s="27">
        <f t="shared" si="0"/>
        <v>17.052940239149496</v>
      </c>
      <c r="L32" s="27"/>
      <c r="M32" s="28"/>
    </row>
    <row r="33" spans="1:13" x14ac:dyDescent="0.25">
      <c r="A33">
        <v>9.4009999999999998</v>
      </c>
      <c r="B33" s="2">
        <v>3825.5</v>
      </c>
      <c r="C33">
        <v>100</v>
      </c>
      <c r="D33">
        <v>95.294117647099995</v>
      </c>
      <c r="E33">
        <v>81.960784313700003</v>
      </c>
      <c r="F33">
        <v>72</v>
      </c>
      <c r="G33">
        <v>99.215686274500001</v>
      </c>
      <c r="H33">
        <v>90.588235294100002</v>
      </c>
      <c r="I33">
        <v>15.080343964900001</v>
      </c>
      <c r="J33" s="18"/>
      <c r="K33" s="27">
        <f t="shared" si="0"/>
        <v>18.324725529456856</v>
      </c>
      <c r="L33" s="27"/>
      <c r="M33" s="28"/>
    </row>
    <row r="34" spans="1:13" x14ac:dyDescent="0.25">
      <c r="A34">
        <v>9.5500000000000007</v>
      </c>
      <c r="B34" s="2">
        <v>4156</v>
      </c>
      <c r="C34">
        <v>100</v>
      </c>
      <c r="D34">
        <v>95.294117647099995</v>
      </c>
      <c r="E34">
        <v>82.252941176500002</v>
      </c>
      <c r="F34">
        <v>75.474999999999994</v>
      </c>
      <c r="G34">
        <v>98.962745097999999</v>
      </c>
      <c r="H34">
        <v>93.388235294099999</v>
      </c>
      <c r="I34">
        <v>17.113133154700002</v>
      </c>
      <c r="J34" s="18"/>
      <c r="K34" s="27">
        <f t="shared" si="0"/>
        <v>19.907870683681264</v>
      </c>
      <c r="L34" s="27"/>
      <c r="M34" s="28"/>
    </row>
    <row r="35" spans="1:13" x14ac:dyDescent="0.25">
      <c r="A35">
        <v>9.6010000000000009</v>
      </c>
      <c r="B35" s="2">
        <v>4548</v>
      </c>
      <c r="C35">
        <v>100</v>
      </c>
      <c r="D35">
        <v>95.294117647099995</v>
      </c>
      <c r="E35">
        <v>82.352941176499996</v>
      </c>
      <c r="F35">
        <v>77</v>
      </c>
      <c r="G35">
        <v>98.823529411799996</v>
      </c>
      <c r="H35">
        <v>95.294117647099995</v>
      </c>
      <c r="I35">
        <v>17.808920058599998</v>
      </c>
      <c r="J35" s="18"/>
      <c r="K35" s="27">
        <f t="shared" si="0"/>
        <v>21.785610170688738</v>
      </c>
      <c r="L35" s="27"/>
      <c r="M35" s="28"/>
    </row>
    <row r="36" spans="1:13" x14ac:dyDescent="0.25">
      <c r="A36">
        <v>9.6620000000000008</v>
      </c>
      <c r="B36" s="2">
        <v>4575.1188118811997</v>
      </c>
      <c r="C36">
        <v>100</v>
      </c>
      <c r="D36">
        <v>95.294117647099995</v>
      </c>
      <c r="E36">
        <v>82.233333333299996</v>
      </c>
      <c r="F36">
        <v>78.02</v>
      </c>
      <c r="G36">
        <v>98.743137254900006</v>
      </c>
      <c r="H36">
        <v>95.537254902000001</v>
      </c>
      <c r="I36">
        <v>18.6411357671</v>
      </c>
      <c r="J36" s="18"/>
      <c r="K36" s="27">
        <f t="shared" si="0"/>
        <v>21.915513394949084</v>
      </c>
      <c r="L36" s="27"/>
      <c r="M36" s="28"/>
    </row>
    <row r="37" spans="1:13" x14ac:dyDescent="0.25">
      <c r="A37">
        <v>9.7520000000000007</v>
      </c>
      <c r="B37" s="2">
        <v>4797</v>
      </c>
      <c r="C37">
        <v>100</v>
      </c>
      <c r="D37">
        <v>95.294117647099995</v>
      </c>
      <c r="E37">
        <v>81.960784313700003</v>
      </c>
      <c r="F37">
        <v>79.819999999999993</v>
      </c>
      <c r="G37">
        <v>98.566666666700002</v>
      </c>
      <c r="H37">
        <v>96.243137254900006</v>
      </c>
      <c r="I37">
        <v>20.061066030599999</v>
      </c>
      <c r="J37" s="18"/>
      <c r="K37" s="27">
        <f t="shared" si="0"/>
        <v>22.978357957078689</v>
      </c>
      <c r="L37" s="27"/>
      <c r="M37" s="28"/>
    </row>
    <row r="38" spans="1:13" x14ac:dyDescent="0.25">
      <c r="A38">
        <v>9.8109999999999999</v>
      </c>
      <c r="B38" s="2">
        <v>5059</v>
      </c>
      <c r="C38">
        <v>100</v>
      </c>
      <c r="D38">
        <v>95.294117647099995</v>
      </c>
      <c r="E38">
        <v>81.960784313700003</v>
      </c>
      <c r="F38">
        <v>81</v>
      </c>
      <c r="G38">
        <v>98.431372549000002</v>
      </c>
      <c r="H38">
        <v>96.862745098000005</v>
      </c>
      <c r="I38">
        <v>20.991909203399999</v>
      </c>
      <c r="J38" s="18"/>
      <c r="K38" s="27">
        <f t="shared" si="0"/>
        <v>24.233377716252058</v>
      </c>
      <c r="L38" s="27"/>
      <c r="M38" s="28"/>
    </row>
    <row r="39" spans="1:13" x14ac:dyDescent="0.25">
      <c r="A39">
        <v>9.9540000000000006</v>
      </c>
      <c r="B39" s="2">
        <v>5329</v>
      </c>
      <c r="C39">
        <v>100</v>
      </c>
      <c r="D39">
        <v>95.294117647099995</v>
      </c>
      <c r="E39">
        <v>81.960784313700003</v>
      </c>
      <c r="F39">
        <v>81.711442786099994</v>
      </c>
      <c r="G39">
        <v>98.170588235300002</v>
      </c>
      <c r="H39">
        <v>99.7424641498</v>
      </c>
      <c r="I39">
        <v>23.2480206221</v>
      </c>
      <c r="J39" s="18"/>
      <c r="K39" s="27">
        <f t="shared" si="0"/>
        <v>25.526718689445978</v>
      </c>
      <c r="L39" s="27"/>
      <c r="M39" s="28"/>
    </row>
    <row r="40" spans="1:13" x14ac:dyDescent="0.25">
      <c r="A40">
        <v>10.012</v>
      </c>
      <c r="B40" s="2">
        <v>5639.75</v>
      </c>
      <c r="C40">
        <v>100</v>
      </c>
      <c r="D40">
        <v>95.294117647099995</v>
      </c>
      <c r="E40">
        <v>81.960784313700003</v>
      </c>
      <c r="F40">
        <v>82</v>
      </c>
      <c r="G40">
        <v>98.039215686299997</v>
      </c>
      <c r="H40">
        <v>101.568627451</v>
      </c>
      <c r="I40">
        <v>24.1630867919</v>
      </c>
      <c r="J40" s="18"/>
      <c r="K40" s="27">
        <f t="shared" si="0"/>
        <v>27.015258346557125</v>
      </c>
      <c r="L40" s="27"/>
      <c r="M40" s="28"/>
    </row>
    <row r="41" spans="1:13" x14ac:dyDescent="0.25">
      <c r="A41">
        <v>10.092000000000001</v>
      </c>
      <c r="B41" s="2">
        <v>5753.2475000000004</v>
      </c>
      <c r="C41">
        <v>100</v>
      </c>
      <c r="D41">
        <v>95.294117647099995</v>
      </c>
      <c r="E41">
        <v>81.960784313700003</v>
      </c>
      <c r="F41">
        <v>82</v>
      </c>
      <c r="G41">
        <v>97.787241593499999</v>
      </c>
      <c r="H41">
        <v>100.4991087344</v>
      </c>
      <c r="I41">
        <v>25.425247026099999</v>
      </c>
      <c r="J41" s="18"/>
      <c r="K41" s="27">
        <f t="shared" si="0"/>
        <v>27.55892859509445</v>
      </c>
      <c r="L41" s="27"/>
      <c r="M41" s="28"/>
    </row>
    <row r="42" spans="1:13" x14ac:dyDescent="0.25">
      <c r="A42">
        <v>10.154999999999999</v>
      </c>
      <c r="B42" s="2">
        <v>5946.5</v>
      </c>
      <c r="C42">
        <v>100</v>
      </c>
      <c r="D42">
        <v>95.294117647099995</v>
      </c>
      <c r="E42">
        <v>81.960784313700003</v>
      </c>
      <c r="F42">
        <v>82</v>
      </c>
      <c r="G42">
        <v>97.563658947700006</v>
      </c>
      <c r="H42">
        <v>99.376114082000001</v>
      </c>
      <c r="I42">
        <v>26.718961266200001</v>
      </c>
      <c r="J42" s="18"/>
      <c r="K42" s="27">
        <f t="shared" si="0"/>
        <v>28.484637396658002</v>
      </c>
      <c r="L42" s="27"/>
      <c r="M42" s="28"/>
    </row>
    <row r="43" spans="1:13" x14ac:dyDescent="0.25">
      <c r="A43">
        <v>10.206</v>
      </c>
      <c r="B43" s="2">
        <v>6106.0537383177998</v>
      </c>
      <c r="C43">
        <v>100</v>
      </c>
      <c r="D43">
        <v>95.294117647099995</v>
      </c>
      <c r="E43">
        <v>81.960784313700003</v>
      </c>
      <c r="F43">
        <v>82</v>
      </c>
      <c r="G43">
        <v>97.254901960799998</v>
      </c>
      <c r="H43">
        <v>97.647058823500004</v>
      </c>
      <c r="I43">
        <v>27.150366906599999</v>
      </c>
      <c r="J43" s="18"/>
      <c r="K43" s="27">
        <f t="shared" si="0"/>
        <v>29.248924015890118</v>
      </c>
      <c r="L43" s="27"/>
      <c r="M43" s="28"/>
    </row>
    <row r="44" spans="1:13" x14ac:dyDescent="0.25">
      <c r="A44">
        <v>10.262</v>
      </c>
      <c r="B44" s="2">
        <v>6281.25</v>
      </c>
      <c r="C44">
        <v>100</v>
      </c>
      <c r="D44">
        <v>95.184860013700003</v>
      </c>
      <c r="E44">
        <v>81.960784313700003</v>
      </c>
      <c r="F44">
        <v>82.15</v>
      </c>
      <c r="G44">
        <v>97.215686274500001</v>
      </c>
      <c r="H44">
        <v>97.568627450999998</v>
      </c>
      <c r="I44">
        <v>27.905326777199999</v>
      </c>
      <c r="J44" s="18"/>
      <c r="K44" s="27">
        <f t="shared" si="0"/>
        <v>30.088140695830838</v>
      </c>
      <c r="L44" s="27"/>
      <c r="M44" s="28"/>
    </row>
    <row r="45" spans="1:13" x14ac:dyDescent="0.25">
      <c r="A45">
        <v>10.363</v>
      </c>
      <c r="B45" s="2">
        <v>6565.75</v>
      </c>
      <c r="C45">
        <v>100</v>
      </c>
      <c r="D45">
        <v>94.901960784300002</v>
      </c>
      <c r="E45">
        <v>81.960784313700003</v>
      </c>
      <c r="F45">
        <v>82.655000000000001</v>
      </c>
      <c r="G45">
        <v>97.017647058799994</v>
      </c>
      <c r="H45">
        <v>96.776470588199999</v>
      </c>
      <c r="I45">
        <v>29.266950829599999</v>
      </c>
      <c r="J45" s="18"/>
      <c r="K45" s="27">
        <f t="shared" si="0"/>
        <v>31.450938869437024</v>
      </c>
      <c r="L45" s="27"/>
      <c r="M45" s="28"/>
    </row>
    <row r="46" spans="1:13" ht="15.75" thickBot="1" x14ac:dyDescent="0.3">
      <c r="A46">
        <v>10.422000000000001</v>
      </c>
      <c r="B46" s="2">
        <v>6751.75</v>
      </c>
      <c r="C46">
        <v>100</v>
      </c>
      <c r="D46">
        <v>94.901960784300002</v>
      </c>
      <c r="E46">
        <v>81.960784313700003</v>
      </c>
      <c r="F46">
        <v>83</v>
      </c>
      <c r="G46">
        <v>96.862745098000005</v>
      </c>
      <c r="H46">
        <v>96.078431372500006</v>
      </c>
      <c r="I46">
        <v>30.0623549791</v>
      </c>
      <c r="J46" s="18"/>
      <c r="K46" s="27">
        <f t="shared" si="0"/>
        <v>32.34190709541506</v>
      </c>
      <c r="L46" s="27"/>
      <c r="M46" s="28"/>
    </row>
    <row r="47" spans="1:13" x14ac:dyDescent="0.25">
      <c r="A47">
        <v>10.564</v>
      </c>
      <c r="B47" s="2">
        <v>6955.75</v>
      </c>
      <c r="C47">
        <v>100</v>
      </c>
      <c r="D47">
        <v>94.901960784300002</v>
      </c>
      <c r="E47">
        <v>81.682352941199994</v>
      </c>
      <c r="F47">
        <v>83.66</v>
      </c>
      <c r="G47">
        <v>96.862745098000005</v>
      </c>
      <c r="H47">
        <v>95.639215686300005</v>
      </c>
      <c r="I47">
        <v>31.9767175082</v>
      </c>
      <c r="J47" s="29" t="s">
        <v>20</v>
      </c>
      <c r="K47" s="27">
        <f t="shared" si="0"/>
        <v>33.31909805293936</v>
      </c>
      <c r="L47" s="27"/>
      <c r="M47" s="28"/>
    </row>
    <row r="48" spans="1:13" x14ac:dyDescent="0.25">
      <c r="A48">
        <v>10.622</v>
      </c>
      <c r="B48" s="2">
        <v>7146</v>
      </c>
      <c r="C48">
        <v>100</v>
      </c>
      <c r="D48">
        <v>94.921568627499994</v>
      </c>
      <c r="E48">
        <v>81.568627450999998</v>
      </c>
      <c r="F48">
        <v>84</v>
      </c>
      <c r="G48">
        <v>96.862745098000005</v>
      </c>
      <c r="H48">
        <v>95.294117647099995</v>
      </c>
      <c r="I48">
        <v>32.758640231400001</v>
      </c>
      <c r="J48" s="30"/>
      <c r="K48" s="27">
        <f t="shared" si="0"/>
        <v>34.23042442386582</v>
      </c>
      <c r="L48" s="27">
        <f t="shared" ref="L31:L64" si="1">B48/$L$11/60*7.0333/1.46667</f>
        <v>53.807021669621854</v>
      </c>
      <c r="M48" s="28"/>
    </row>
    <row r="49" spans="1:13" x14ac:dyDescent="0.25">
      <c r="A49">
        <v>10.680999999999999</v>
      </c>
      <c r="B49" s="2">
        <v>7141.4455445545</v>
      </c>
      <c r="C49">
        <v>100</v>
      </c>
      <c r="D49">
        <v>95.037254902000001</v>
      </c>
      <c r="E49">
        <v>81.684313725500004</v>
      </c>
      <c r="F49">
        <v>84</v>
      </c>
      <c r="G49">
        <v>96.786274509799995</v>
      </c>
      <c r="H49">
        <v>96.090196078399998</v>
      </c>
      <c r="I49">
        <v>33.554044380800001</v>
      </c>
      <c r="J49" s="30"/>
      <c r="K49" s="27">
        <f t="shared" si="0"/>
        <v>34.208607891131557</v>
      </c>
      <c r="L49" s="27">
        <f t="shared" si="1"/>
        <v>53.772728123183377</v>
      </c>
      <c r="M49" s="28"/>
    </row>
    <row r="50" spans="1:13" x14ac:dyDescent="0.25">
      <c r="A50">
        <v>10.766</v>
      </c>
      <c r="B50" s="2">
        <v>7117.25</v>
      </c>
      <c r="C50">
        <v>100</v>
      </c>
      <c r="D50">
        <v>95.294117647099995</v>
      </c>
      <c r="E50">
        <v>81.8509803922</v>
      </c>
      <c r="F50">
        <v>84</v>
      </c>
      <c r="G50">
        <v>96.619607843099999</v>
      </c>
      <c r="H50">
        <v>98.423529411800004</v>
      </c>
      <c r="I50">
        <v>36.084178576799999</v>
      </c>
      <c r="J50" s="18"/>
      <c r="K50" s="27">
        <f t="shared" si="0"/>
        <v>34.092707560979427</v>
      </c>
      <c r="L50" s="27">
        <f t="shared" si="1"/>
        <v>53.590543657726855</v>
      </c>
      <c r="M50" s="28"/>
    </row>
    <row r="51" spans="1:13" x14ac:dyDescent="0.25">
      <c r="A51">
        <v>10.821999999999999</v>
      </c>
      <c r="B51" s="2">
        <v>6559.25</v>
      </c>
      <c r="C51" s="3">
        <v>99.841966637400006</v>
      </c>
      <c r="D51">
        <v>95.274509803900003</v>
      </c>
      <c r="E51">
        <v>81.960784313700003</v>
      </c>
      <c r="F51">
        <v>84</v>
      </c>
      <c r="G51">
        <v>96.470588235299999</v>
      </c>
      <c r="H51">
        <v>100.7843137255</v>
      </c>
      <c r="I51">
        <v>37.751090517599998</v>
      </c>
      <c r="J51" s="18"/>
      <c r="K51" s="27"/>
      <c r="L51" s="27">
        <f t="shared" si="1"/>
        <v>49.388987809469221</v>
      </c>
      <c r="M51" s="28"/>
    </row>
    <row r="52" spans="1:13" x14ac:dyDescent="0.25">
      <c r="A52">
        <v>10.967000000000001</v>
      </c>
      <c r="B52" s="2">
        <v>6300.5</v>
      </c>
      <c r="C52" s="3">
        <v>98.823529411799996</v>
      </c>
      <c r="D52">
        <v>94.901960784300002</v>
      </c>
      <c r="E52">
        <v>81.676470588200004</v>
      </c>
      <c r="F52">
        <v>83.325000000000003</v>
      </c>
      <c r="G52">
        <v>96.715686274500001</v>
      </c>
      <c r="H52">
        <v>100.7843137255</v>
      </c>
      <c r="I52">
        <v>42.067201793000002</v>
      </c>
      <c r="J52" s="18"/>
      <c r="K52" s="27"/>
      <c r="L52" s="27">
        <f t="shared" si="1"/>
        <v>47.440685702414285</v>
      </c>
      <c r="M52" s="28"/>
    </row>
    <row r="53" spans="1:13" x14ac:dyDescent="0.25">
      <c r="A53">
        <v>11.022</v>
      </c>
      <c r="B53" s="2">
        <v>6257.75</v>
      </c>
      <c r="C53" s="3">
        <v>96.287191493500004</v>
      </c>
      <c r="D53">
        <v>93.970102892599996</v>
      </c>
      <c r="E53">
        <v>81.568627450999998</v>
      </c>
      <c r="F53">
        <v>83</v>
      </c>
      <c r="G53">
        <v>96.862745098000005</v>
      </c>
      <c r="H53">
        <v>100.7843137255</v>
      </c>
      <c r="I53">
        <v>43.7043474492</v>
      </c>
      <c r="J53" s="18"/>
      <c r="K53" s="27"/>
      <c r="L53" s="27">
        <f t="shared" si="1"/>
        <v>47.118792310813909</v>
      </c>
      <c r="M53" s="28"/>
    </row>
    <row r="54" spans="1:13" x14ac:dyDescent="0.25">
      <c r="A54">
        <v>11.169</v>
      </c>
      <c r="B54" s="2">
        <v>6097</v>
      </c>
      <c r="C54" s="3">
        <v>79.215686274500001</v>
      </c>
      <c r="D54">
        <v>76.078431372500006</v>
      </c>
      <c r="E54">
        <v>81.568627450999998</v>
      </c>
      <c r="F54">
        <v>71.802884615400004</v>
      </c>
      <c r="G54">
        <v>94.728291316500005</v>
      </c>
      <c r="H54">
        <v>99.473389355699993</v>
      </c>
      <c r="I54">
        <v>48.466952994499998</v>
      </c>
      <c r="J54" s="18"/>
      <c r="K54" s="27"/>
      <c r="L54" s="27">
        <f t="shared" si="1"/>
        <v>45.90839786169667</v>
      </c>
      <c r="M54" s="28"/>
    </row>
    <row r="55" spans="1:13" x14ac:dyDescent="0.25">
      <c r="A55">
        <v>11.231999999999999</v>
      </c>
      <c r="B55" s="2">
        <v>5743</v>
      </c>
      <c r="C55" s="3">
        <v>74.640522875800002</v>
      </c>
      <c r="D55">
        <v>73.971319871199995</v>
      </c>
      <c r="E55">
        <v>81.568627450999998</v>
      </c>
      <c r="F55">
        <v>66</v>
      </c>
      <c r="G55">
        <v>93.333333333300004</v>
      </c>
      <c r="H55">
        <v>98.431372549000002</v>
      </c>
      <c r="I55">
        <v>48.222318666900001</v>
      </c>
      <c r="J55" s="18"/>
      <c r="K55" s="27"/>
      <c r="L55" s="27">
        <f t="shared" si="1"/>
        <v>43.242894689146141</v>
      </c>
      <c r="M55" s="28"/>
    </row>
    <row r="56" spans="1:13" x14ac:dyDescent="0.25">
      <c r="A56">
        <v>11.372999999999999</v>
      </c>
      <c r="B56" s="2">
        <v>5660</v>
      </c>
      <c r="C56" s="3">
        <v>52.941176470599999</v>
      </c>
      <c r="D56" s="4">
        <v>52.549019607799998</v>
      </c>
      <c r="E56">
        <v>81.845098039199996</v>
      </c>
      <c r="F56">
        <v>62.01</v>
      </c>
      <c r="G56">
        <v>84.554901960799995</v>
      </c>
      <c r="H56">
        <v>91.684313725500004</v>
      </c>
      <c r="I56">
        <v>47.532449862900002</v>
      </c>
      <c r="J56" s="18"/>
      <c r="K56" s="27"/>
      <c r="L56" s="27">
        <f t="shared" si="1"/>
        <v>42.617932080892764</v>
      </c>
      <c r="M56" s="28"/>
    </row>
    <row r="57" spans="1:13" x14ac:dyDescent="0.25">
      <c r="A57">
        <v>11.432</v>
      </c>
      <c r="B57" s="2">
        <v>5901.75</v>
      </c>
      <c r="C57" s="3">
        <v>59.110330699400002</v>
      </c>
      <c r="D57">
        <v>55.202419276199997</v>
      </c>
      <c r="E57">
        <v>81.960784313700003</v>
      </c>
      <c r="F57">
        <v>60</v>
      </c>
      <c r="G57">
        <v>78.823529411799996</v>
      </c>
      <c r="H57">
        <v>86.274509803900003</v>
      </c>
      <c r="I57">
        <v>47.243781356200003</v>
      </c>
      <c r="J57" s="18"/>
      <c r="K57" s="27"/>
      <c r="L57" s="27">
        <f t="shared" si="1"/>
        <v>44.438229798305457</v>
      </c>
      <c r="M57" s="28"/>
    </row>
    <row r="58" spans="1:13" x14ac:dyDescent="0.25">
      <c r="A58">
        <v>11.574999999999999</v>
      </c>
      <c r="B58" s="2">
        <v>6113</v>
      </c>
      <c r="C58" s="3">
        <v>89.411764705899998</v>
      </c>
      <c r="D58">
        <v>83.921568627499994</v>
      </c>
      <c r="E58">
        <v>81.960784313700003</v>
      </c>
      <c r="F58">
        <v>74.174999999999997</v>
      </c>
      <c r="G58">
        <v>90.822358794300001</v>
      </c>
      <c r="H58">
        <v>92.888498683099996</v>
      </c>
      <c r="I58">
        <v>46.544127179199997</v>
      </c>
      <c r="J58" s="18"/>
      <c r="K58" s="27"/>
      <c r="L58" s="27">
        <f t="shared" si="1"/>
        <v>46.02887258135997</v>
      </c>
      <c r="M58" s="28"/>
    </row>
    <row r="59" spans="1:13" x14ac:dyDescent="0.25">
      <c r="A59">
        <v>11.632</v>
      </c>
      <c r="B59" s="2">
        <v>6225.75</v>
      </c>
      <c r="C59" s="3">
        <v>90.956979806800007</v>
      </c>
      <c r="D59">
        <v>84.764413227999995</v>
      </c>
      <c r="E59">
        <v>81.960784313700003</v>
      </c>
      <c r="F59">
        <v>81</v>
      </c>
      <c r="G59">
        <v>98.431372549000002</v>
      </c>
      <c r="H59">
        <v>98.039215686299997</v>
      </c>
      <c r="I59">
        <v>46.265244045599999</v>
      </c>
      <c r="J59" s="18"/>
      <c r="K59" s="27"/>
      <c r="L59" s="27">
        <f t="shared" si="1"/>
        <v>46.877842871487303</v>
      </c>
      <c r="M59" s="28"/>
    </row>
    <row r="60" spans="1:13" x14ac:dyDescent="0.25">
      <c r="A60">
        <v>11.69</v>
      </c>
      <c r="B60" s="2">
        <v>6238.0866336633999</v>
      </c>
      <c r="C60" s="3">
        <v>93.672812408499993</v>
      </c>
      <c r="D60">
        <v>87.819724904899999</v>
      </c>
      <c r="E60">
        <v>81.847058823500006</v>
      </c>
      <c r="F60">
        <v>80.75</v>
      </c>
      <c r="G60">
        <v>98.142620232200002</v>
      </c>
      <c r="H60">
        <v>98.089877099199995</v>
      </c>
      <c r="I60">
        <v>45.981468225599997</v>
      </c>
      <c r="J60" s="18"/>
      <c r="K60" s="27"/>
      <c r="L60" s="27">
        <f t="shared" si="1"/>
        <v>46.970733651623981</v>
      </c>
      <c r="M60" s="28"/>
    </row>
    <row r="61" spans="1:13" x14ac:dyDescent="0.25">
      <c r="A61">
        <v>11.776999999999999</v>
      </c>
      <c r="B61" s="2">
        <v>6314.75</v>
      </c>
      <c r="C61" s="3">
        <v>98.823529411799996</v>
      </c>
      <c r="D61">
        <v>94.509803921599996</v>
      </c>
      <c r="E61">
        <v>81.676470588200004</v>
      </c>
      <c r="F61">
        <v>80.314999999999998</v>
      </c>
      <c r="G61">
        <v>97.463662081699994</v>
      </c>
      <c r="H61">
        <v>98.253119429600005</v>
      </c>
      <c r="I61">
        <v>48.084942689599998</v>
      </c>
      <c r="J61" s="31" t="s">
        <v>21</v>
      </c>
      <c r="K61" s="27"/>
      <c r="L61" s="27">
        <f t="shared" si="1"/>
        <v>47.547983499614411</v>
      </c>
      <c r="M61" s="28"/>
    </row>
    <row r="62" spans="1:13" x14ac:dyDescent="0.25">
      <c r="A62">
        <v>11.832000000000001</v>
      </c>
      <c r="B62" s="2">
        <v>6446</v>
      </c>
      <c r="C62" s="3">
        <v>98.823529411799996</v>
      </c>
      <c r="D62">
        <v>94.480538484099995</v>
      </c>
      <c r="E62">
        <v>81.568627450999998</v>
      </c>
      <c r="F62">
        <v>80</v>
      </c>
      <c r="G62">
        <v>96.862745098000005</v>
      </c>
      <c r="H62">
        <v>98.431372549000002</v>
      </c>
      <c r="I62">
        <v>49.4147253967</v>
      </c>
      <c r="J62" s="30"/>
      <c r="K62" s="27"/>
      <c r="L62" s="27">
        <f t="shared" si="1"/>
        <v>48.536252684352434</v>
      </c>
      <c r="M62" s="28">
        <f t="shared" ref="M31:M64" si="2">B62/$M$11/60*7.0333/1.46667</f>
        <v>67.499253733122686</v>
      </c>
    </row>
    <row r="63" spans="1:13" x14ac:dyDescent="0.25">
      <c r="A63">
        <v>11.984</v>
      </c>
      <c r="B63" s="5">
        <v>6444.75</v>
      </c>
      <c r="C63">
        <v>98.823529411799996</v>
      </c>
      <c r="D63">
        <v>94.117647058800003</v>
      </c>
      <c r="E63">
        <v>81.568627450999998</v>
      </c>
      <c r="F63">
        <v>81.411764705899998</v>
      </c>
      <c r="G63">
        <v>97.109027185800002</v>
      </c>
      <c r="H63">
        <v>99.086918349399994</v>
      </c>
      <c r="I63">
        <v>53.089761241799998</v>
      </c>
      <c r="J63" s="30"/>
      <c r="K63" s="27"/>
      <c r="L63" s="27">
        <f t="shared" si="1"/>
        <v>48.526840596878735</v>
      </c>
      <c r="M63" s="28">
        <f t="shared" si="2"/>
        <v>67.486164364961581</v>
      </c>
    </row>
    <row r="64" spans="1:13" x14ac:dyDescent="0.25">
      <c r="A64">
        <v>12.044</v>
      </c>
      <c r="B64" s="2">
        <v>5894.25</v>
      </c>
      <c r="C64">
        <v>98.823529411799996</v>
      </c>
      <c r="D64">
        <v>94.213836478000005</v>
      </c>
      <c r="E64">
        <v>81.568627450999998</v>
      </c>
      <c r="F64">
        <v>82</v>
      </c>
      <c r="G64">
        <v>97.254901960799998</v>
      </c>
      <c r="H64">
        <v>99.607843137299994</v>
      </c>
      <c r="I64">
        <v>54.540433286000003</v>
      </c>
      <c r="J64" s="30"/>
      <c r="K64" s="27"/>
      <c r="L64" s="27">
        <f t="shared" si="1"/>
        <v>44.381757273463279</v>
      </c>
      <c r="M64" s="28">
        <f t="shared" si="2"/>
        <v>61.721606626816381</v>
      </c>
    </row>
    <row r="65" spans="1:13" x14ac:dyDescent="0.25">
      <c r="A65">
        <v>12.185</v>
      </c>
      <c r="B65" s="2">
        <v>5484.25</v>
      </c>
      <c r="C65">
        <v>98.823529411799996</v>
      </c>
      <c r="D65">
        <v>94.901960784300002</v>
      </c>
      <c r="E65">
        <v>81.568627450999998</v>
      </c>
      <c r="F65">
        <v>78.594202898600003</v>
      </c>
      <c r="G65">
        <v>97.741176470599996</v>
      </c>
      <c r="H65">
        <v>101.9878296146</v>
      </c>
      <c r="I65">
        <v>58.408892070299999</v>
      </c>
      <c r="J65" s="18"/>
      <c r="K65" s="27"/>
      <c r="L65" s="27">
        <f t="shared" ref="L65:L74" si="3">B65/$L$11/60*7.0333/1.46667</f>
        <v>41.294592582091184</v>
      </c>
      <c r="M65" s="28">
        <f t="shared" ref="M65:M74" si="4">B65/$M$11/60*7.0333/1.46667</f>
        <v>57.428293869977978</v>
      </c>
    </row>
    <row r="66" spans="1:13" x14ac:dyDescent="0.25">
      <c r="A66">
        <v>12.241</v>
      </c>
      <c r="B66" s="2">
        <v>5152.5</v>
      </c>
      <c r="C66">
        <v>97.505882352900002</v>
      </c>
      <c r="D66">
        <v>94.193737196399994</v>
      </c>
      <c r="E66">
        <v>81.568627450999998</v>
      </c>
      <c r="F66">
        <v>77</v>
      </c>
      <c r="G66">
        <v>98.039215686299997</v>
      </c>
      <c r="H66">
        <v>103.92156862749999</v>
      </c>
      <c r="I66">
        <v>58.408892070299999</v>
      </c>
      <c r="J66" s="18"/>
      <c r="K66" s="27"/>
      <c r="L66" s="27">
        <f t="shared" si="3"/>
        <v>38.796624566572426</v>
      </c>
      <c r="M66" s="28">
        <f t="shared" si="4"/>
        <v>53.95437556002399</v>
      </c>
    </row>
    <row r="67" spans="1:13" x14ac:dyDescent="0.25">
      <c r="A67">
        <v>12.393000000000001</v>
      </c>
      <c r="B67" s="2">
        <v>5223.5</v>
      </c>
      <c r="C67">
        <v>86.274509803900003</v>
      </c>
      <c r="D67">
        <v>81.960784313700003</v>
      </c>
      <c r="E67">
        <v>81.960784313700003</v>
      </c>
      <c r="F67">
        <v>79.825870646799999</v>
      </c>
      <c r="G67">
        <v>97.521568627500002</v>
      </c>
      <c r="H67">
        <v>102.7745098039</v>
      </c>
      <c r="I67">
        <v>58.408892070299999</v>
      </c>
      <c r="J67" s="18"/>
      <c r="K67" s="27"/>
      <c r="L67" s="27">
        <f t="shared" si="3"/>
        <v>39.331231135078326</v>
      </c>
      <c r="M67" s="28">
        <f t="shared" si="4"/>
        <v>54.697851671574057</v>
      </c>
    </row>
    <row r="68" spans="1:13" x14ac:dyDescent="0.25">
      <c r="A68">
        <v>12.452</v>
      </c>
      <c r="B68" s="2">
        <v>5458.25</v>
      </c>
      <c r="C68">
        <v>88.470588235299999</v>
      </c>
      <c r="D68">
        <v>83.319607843100002</v>
      </c>
      <c r="E68">
        <v>81.939215686300003</v>
      </c>
      <c r="F68">
        <v>81</v>
      </c>
      <c r="G68">
        <v>97.254901960799998</v>
      </c>
      <c r="H68">
        <v>101.9607843137</v>
      </c>
      <c r="I68">
        <v>58.408892070299999</v>
      </c>
      <c r="J68" s="18"/>
      <c r="K68" s="27"/>
      <c r="L68" s="27">
        <f t="shared" si="3"/>
        <v>41.098821162638323</v>
      </c>
      <c r="M68" s="28">
        <f t="shared" si="4"/>
        <v>57.15603501222725</v>
      </c>
    </row>
    <row r="69" spans="1:13" x14ac:dyDescent="0.25">
      <c r="A69">
        <v>12.595000000000001</v>
      </c>
      <c r="B69" s="2">
        <v>5473.25</v>
      </c>
      <c r="C69">
        <v>100</v>
      </c>
      <c r="D69">
        <v>94.901960784300002</v>
      </c>
      <c r="E69">
        <v>81.568627450999998</v>
      </c>
      <c r="F69">
        <v>81</v>
      </c>
      <c r="G69">
        <v>97.502774694799996</v>
      </c>
      <c r="H69">
        <v>101.2778574845</v>
      </c>
      <c r="I69">
        <v>58.408892070299999</v>
      </c>
      <c r="J69" s="18"/>
      <c r="K69" s="27"/>
      <c r="L69" s="27">
        <f t="shared" si="3"/>
        <v>41.211766212322665</v>
      </c>
      <c r="M69" s="28">
        <f t="shared" si="4"/>
        <v>57.313107430160372</v>
      </c>
    </row>
    <row r="70" spans="1:13" x14ac:dyDescent="0.25">
      <c r="A70">
        <v>12.653</v>
      </c>
      <c r="B70" s="2">
        <v>5528.25</v>
      </c>
      <c r="C70">
        <v>100</v>
      </c>
      <c r="D70">
        <v>94.901960784300002</v>
      </c>
      <c r="E70">
        <v>81.568627450999998</v>
      </c>
      <c r="F70">
        <v>81</v>
      </c>
      <c r="G70">
        <v>97.647058823500004</v>
      </c>
      <c r="H70">
        <v>100.7843137255</v>
      </c>
      <c r="I70">
        <v>58.408892070299999</v>
      </c>
      <c r="J70" s="18"/>
      <c r="K70" s="27"/>
      <c r="L70" s="27">
        <f t="shared" si="3"/>
        <v>41.625898061165266</v>
      </c>
      <c r="M70" s="28">
        <f t="shared" si="4"/>
        <v>57.889039629248444</v>
      </c>
    </row>
    <row r="71" spans="1:13" x14ac:dyDescent="0.25">
      <c r="A71">
        <v>12.711</v>
      </c>
      <c r="B71" s="2">
        <v>5550.9034653464996</v>
      </c>
      <c r="C71">
        <v>100</v>
      </c>
      <c r="D71">
        <v>94.901960784300002</v>
      </c>
      <c r="E71">
        <v>81.568627450999998</v>
      </c>
      <c r="F71">
        <v>81.288557213900006</v>
      </c>
      <c r="G71">
        <v>97.647058823500004</v>
      </c>
      <c r="H71">
        <v>100.50420168070001</v>
      </c>
      <c r="I71">
        <v>58.408892070299999</v>
      </c>
      <c r="J71" s="18"/>
      <c r="K71" s="27"/>
      <c r="L71" s="27">
        <f t="shared" si="3"/>
        <v>41.796471179104131</v>
      </c>
      <c r="M71" s="28">
        <f t="shared" si="4"/>
        <v>58.126255267684357</v>
      </c>
    </row>
    <row r="72" spans="1:13" x14ac:dyDescent="0.25">
      <c r="A72">
        <v>12.795999999999999</v>
      </c>
      <c r="B72" s="2">
        <v>5671.25</v>
      </c>
      <c r="C72">
        <v>100</v>
      </c>
      <c r="D72">
        <v>94.901960784300002</v>
      </c>
      <c r="E72">
        <v>81.568627450999998</v>
      </c>
      <c r="F72">
        <v>81.711442786099994</v>
      </c>
      <c r="G72">
        <v>97.647058823500004</v>
      </c>
      <c r="H72">
        <v>99.710550886999997</v>
      </c>
      <c r="I72">
        <v>59.237386993299999</v>
      </c>
      <c r="J72" s="18"/>
      <c r="K72" s="27"/>
      <c r="L72" s="27">
        <f t="shared" si="3"/>
        <v>42.702640868156031</v>
      </c>
      <c r="M72" s="28">
        <f t="shared" si="4"/>
        <v>59.386463346877449</v>
      </c>
    </row>
    <row r="73" spans="1:13" x14ac:dyDescent="0.25">
      <c r="A73">
        <v>12.853999999999999</v>
      </c>
      <c r="B73" s="2">
        <v>5743</v>
      </c>
      <c r="C73">
        <v>100</v>
      </c>
      <c r="D73">
        <v>94.947058823500001</v>
      </c>
      <c r="E73">
        <v>81.568627450999998</v>
      </c>
      <c r="F73">
        <v>82</v>
      </c>
      <c r="G73">
        <v>97.647058823500004</v>
      </c>
      <c r="H73">
        <v>98.823529411799996</v>
      </c>
      <c r="I73">
        <v>59.802712940699998</v>
      </c>
      <c r="J73" s="18"/>
      <c r="K73" s="27"/>
      <c r="L73" s="27">
        <f t="shared" si="3"/>
        <v>43.242894689146141</v>
      </c>
      <c r="M73" s="28">
        <f t="shared" si="4"/>
        <v>60.137793079324169</v>
      </c>
    </row>
    <row r="74" spans="1:13" ht="15.75" thickBot="1" x14ac:dyDescent="0.3">
      <c r="A74">
        <v>13.002000000000001</v>
      </c>
      <c r="B74" s="2">
        <v>5809.25</v>
      </c>
      <c r="C74">
        <v>100</v>
      </c>
      <c r="D74">
        <v>95.294117647099995</v>
      </c>
      <c r="E74">
        <v>81.568627450999998</v>
      </c>
      <c r="F74">
        <v>82</v>
      </c>
      <c r="G74">
        <v>97.394117647100003</v>
      </c>
      <c r="H74">
        <v>99.040093649400006</v>
      </c>
      <c r="I74">
        <v>61.245268806600002</v>
      </c>
      <c r="J74" s="32"/>
      <c r="K74" s="38"/>
      <c r="L74" s="33">
        <f t="shared" si="3"/>
        <v>43.741735325251987</v>
      </c>
      <c r="M74" s="34">
        <f t="shared" si="4"/>
        <v>60.831529591862079</v>
      </c>
    </row>
  </sheetData>
  <mergeCells count="5">
    <mergeCell ref="J1:M8"/>
    <mergeCell ref="J12:J31"/>
    <mergeCell ref="K12:M12"/>
    <mergeCell ref="J47:J49"/>
    <mergeCell ref="J61:J6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 Honkala</dc:creator>
  <cp:lastModifiedBy>JoAnn Honkala</cp:lastModifiedBy>
  <dcterms:created xsi:type="dcterms:W3CDTF">2022-10-10T20:55:38Z</dcterms:created>
  <dcterms:modified xsi:type="dcterms:W3CDTF">2022-10-10T21:12:56Z</dcterms:modified>
</cp:coreProperties>
</file>