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defaultThemeVersion="124226"/>
  <xr:revisionPtr revIDLastSave="0" documentId="13_ncr:1_{B4C074B8-B67E-4825-B60A-750AD8EA84ED}" xr6:coauthVersionLast="40" xr6:coauthVersionMax="40" xr10:uidLastSave="{00000000-0000-0000-0000-000000000000}"/>
  <bookViews>
    <workbookView xWindow="6270" yWindow="1875" windowWidth="14805" windowHeight="8010" xr2:uid="{00000000-000D-0000-FFFF-FFFF00000000}"/>
  </bookViews>
  <sheets>
    <sheet name="Specs" sheetId="1" r:id="rId1"/>
    <sheet name="transmision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/>
  <c r="D4" i="1" l="1"/>
  <c r="D5" i="1" s="1"/>
  <c r="D6" i="1" s="1"/>
  <c r="D7" i="1" s="1"/>
  <c r="D8" i="1" s="1"/>
  <c r="D9" i="1" s="1"/>
  <c r="E9" i="1" s="1"/>
  <c r="G5" i="1" l="1"/>
  <c r="G6" i="1" l="1"/>
  <c r="G7" i="1" l="1"/>
  <c r="G8" i="1" l="1"/>
  <c r="C13" i="1"/>
  <c r="E8" i="1"/>
  <c r="E7" i="1"/>
  <c r="E6" i="1"/>
  <c r="E5" i="1"/>
  <c r="E4" i="1"/>
  <c r="E3" i="1"/>
  <c r="G9" i="1" l="1"/>
  <c r="D13" i="1"/>
  <c r="C14" i="1"/>
  <c r="AA4" i="1" l="1"/>
  <c r="AB4" i="1" s="1"/>
  <c r="Z4" i="1" s="1"/>
  <c r="AA5" i="1"/>
  <c r="AB5" i="1" s="1"/>
  <c r="Z5" i="1" s="1"/>
  <c r="AA6" i="1"/>
  <c r="AB6" i="1" s="1"/>
  <c r="Z6" i="1" s="1"/>
  <c r="X7" i="1"/>
  <c r="Y7" i="1" s="1"/>
  <c r="W7" i="1" s="1"/>
  <c r="AA7" i="1"/>
  <c r="AB7" i="1" s="1"/>
  <c r="Z7" i="1" s="1"/>
  <c r="L5" i="1"/>
  <c r="M5" i="1" s="1"/>
  <c r="K5" i="1" s="1"/>
  <c r="L4" i="1"/>
  <c r="M4" i="1" s="1"/>
  <c r="K4" i="1" s="1"/>
  <c r="R5" i="1"/>
  <c r="S5" i="1" s="1"/>
  <c r="Q5" i="1" s="1"/>
  <c r="G10" i="1"/>
  <c r="X9" i="1"/>
  <c r="Y9" i="1" s="1"/>
  <c r="W9" i="1" s="1"/>
  <c r="U9" i="1"/>
  <c r="V9" i="1" s="1"/>
  <c r="T9" i="1" s="1"/>
  <c r="L9" i="1"/>
  <c r="M9" i="1" s="1"/>
  <c r="K9" i="1" s="1"/>
  <c r="I9" i="1"/>
  <c r="J9" i="1" s="1"/>
  <c r="H9" i="1" s="1"/>
  <c r="O9" i="1"/>
  <c r="P9" i="1" s="1"/>
  <c r="N9" i="1" s="1"/>
  <c r="R9" i="1"/>
  <c r="S9" i="1" s="1"/>
  <c r="Q9" i="1" s="1"/>
  <c r="AA9" i="1"/>
  <c r="AB9" i="1" s="1"/>
  <c r="Z9" i="1" s="1"/>
  <c r="I8" i="1"/>
  <c r="J8" i="1" s="1"/>
  <c r="H8" i="1" s="1"/>
  <c r="U7" i="1"/>
  <c r="V7" i="1" s="1"/>
  <c r="T7" i="1" s="1"/>
  <c r="U4" i="1"/>
  <c r="V4" i="1" s="1"/>
  <c r="T4" i="1" s="1"/>
  <c r="I7" i="1"/>
  <c r="J7" i="1" s="1"/>
  <c r="H7" i="1" s="1"/>
  <c r="R6" i="1"/>
  <c r="S6" i="1" s="1"/>
  <c r="Q6" i="1" s="1"/>
  <c r="O7" i="1"/>
  <c r="P7" i="1" s="1"/>
  <c r="N7" i="1" s="1"/>
  <c r="X8" i="1"/>
  <c r="Y8" i="1" s="1"/>
  <c r="W8" i="1" s="1"/>
  <c r="O6" i="1"/>
  <c r="P6" i="1" s="1"/>
  <c r="N6" i="1" s="1"/>
  <c r="U8" i="1"/>
  <c r="V8" i="1" s="1"/>
  <c r="T8" i="1" s="1"/>
  <c r="O5" i="1"/>
  <c r="P5" i="1" s="1"/>
  <c r="N5" i="1" s="1"/>
  <c r="I6" i="1"/>
  <c r="J6" i="1" s="1"/>
  <c r="H6" i="1" s="1"/>
  <c r="U5" i="1"/>
  <c r="V5" i="1" s="1"/>
  <c r="T5" i="1" s="1"/>
  <c r="AA8" i="1"/>
  <c r="AB8" i="1" s="1"/>
  <c r="Z8" i="1" s="1"/>
  <c r="L7" i="1"/>
  <c r="M7" i="1" s="1"/>
  <c r="K7" i="1" s="1"/>
  <c r="L8" i="1"/>
  <c r="M8" i="1" s="1"/>
  <c r="K8" i="1" s="1"/>
  <c r="R7" i="1"/>
  <c r="S7" i="1" s="1"/>
  <c r="Q7" i="1" s="1"/>
  <c r="X6" i="1"/>
  <c r="Y6" i="1" s="1"/>
  <c r="W6" i="1" s="1"/>
  <c r="R4" i="1"/>
  <c r="S4" i="1" s="1"/>
  <c r="Q4" i="1" s="1"/>
  <c r="X5" i="1"/>
  <c r="Y5" i="1" s="1"/>
  <c r="W5" i="1" s="1"/>
  <c r="R8" i="1"/>
  <c r="S8" i="1" s="1"/>
  <c r="Q8" i="1" s="1"/>
  <c r="X4" i="1"/>
  <c r="Y4" i="1" s="1"/>
  <c r="W4" i="1" s="1"/>
  <c r="O4" i="1"/>
  <c r="P4" i="1" s="1"/>
  <c r="N4" i="1" s="1"/>
  <c r="I5" i="1"/>
  <c r="J5" i="1" s="1"/>
  <c r="H5" i="1" s="1"/>
  <c r="O8" i="1"/>
  <c r="P8" i="1" s="1"/>
  <c r="N8" i="1" s="1"/>
  <c r="U6" i="1"/>
  <c r="V6" i="1" s="1"/>
  <c r="T6" i="1" s="1"/>
  <c r="L6" i="1"/>
  <c r="M6" i="1" s="1"/>
  <c r="K6" i="1" s="1"/>
  <c r="I4" i="1"/>
  <c r="J4" i="1" s="1"/>
  <c r="H4" i="1" s="1"/>
  <c r="D14" i="1"/>
  <c r="G11" i="1" l="1"/>
  <c r="R10" i="1"/>
  <c r="S10" i="1" s="1"/>
  <c r="Q10" i="1" s="1"/>
  <c r="AA10" i="1"/>
  <c r="AB10" i="1" s="1"/>
  <c r="Z10" i="1" s="1"/>
  <c r="I10" i="1"/>
  <c r="J10" i="1" s="1"/>
  <c r="H10" i="1" s="1"/>
  <c r="L10" i="1"/>
  <c r="M10" i="1" s="1"/>
  <c r="K10" i="1" s="1"/>
  <c r="O10" i="1"/>
  <c r="P10" i="1" s="1"/>
  <c r="N10" i="1" s="1"/>
  <c r="X10" i="1"/>
  <c r="Y10" i="1" s="1"/>
  <c r="W10" i="1" s="1"/>
  <c r="U10" i="1"/>
  <c r="V10" i="1" s="1"/>
  <c r="T10" i="1" s="1"/>
  <c r="G12" i="1" l="1"/>
  <c r="U11" i="1"/>
  <c r="V11" i="1" s="1"/>
  <c r="T11" i="1" s="1"/>
  <c r="I11" i="1"/>
  <c r="J11" i="1" s="1"/>
  <c r="H11" i="1" s="1"/>
  <c r="L11" i="1"/>
  <c r="M11" i="1" s="1"/>
  <c r="K11" i="1" s="1"/>
  <c r="O11" i="1"/>
  <c r="P11" i="1" s="1"/>
  <c r="N11" i="1" s="1"/>
  <c r="R11" i="1"/>
  <c r="S11" i="1" s="1"/>
  <c r="Q11" i="1" s="1"/>
  <c r="X11" i="1"/>
  <c r="Y11" i="1" s="1"/>
  <c r="W11" i="1" s="1"/>
  <c r="AA11" i="1"/>
  <c r="AB11" i="1" s="1"/>
  <c r="Z11" i="1" s="1"/>
  <c r="G13" i="1" l="1"/>
  <c r="O12" i="1"/>
  <c r="P12" i="1" s="1"/>
  <c r="N12" i="1" s="1"/>
  <c r="X12" i="1"/>
  <c r="Y12" i="1" s="1"/>
  <c r="W12" i="1" s="1"/>
  <c r="R12" i="1"/>
  <c r="S12" i="1" s="1"/>
  <c r="Q12" i="1" s="1"/>
  <c r="U12" i="1"/>
  <c r="V12" i="1" s="1"/>
  <c r="T12" i="1" s="1"/>
  <c r="I12" i="1"/>
  <c r="J12" i="1" s="1"/>
  <c r="H12" i="1" s="1"/>
  <c r="L12" i="1"/>
  <c r="M12" i="1" s="1"/>
  <c r="K12" i="1" s="1"/>
  <c r="AA12" i="1"/>
  <c r="AB12" i="1" s="1"/>
  <c r="Z12" i="1" s="1"/>
  <c r="G14" i="1" l="1"/>
  <c r="R13" i="1"/>
  <c r="S13" i="1" s="1"/>
  <c r="Q13" i="1" s="1"/>
  <c r="U13" i="1"/>
  <c r="V13" i="1" s="1"/>
  <c r="T13" i="1" s="1"/>
  <c r="L13" i="1"/>
  <c r="M13" i="1" s="1"/>
  <c r="K13" i="1" s="1"/>
  <c r="X13" i="1"/>
  <c r="Y13" i="1" s="1"/>
  <c r="W13" i="1" s="1"/>
  <c r="O13" i="1"/>
  <c r="P13" i="1" s="1"/>
  <c r="N13" i="1" s="1"/>
  <c r="I13" i="1"/>
  <c r="J13" i="1" s="1"/>
  <c r="H13" i="1" s="1"/>
  <c r="AA13" i="1"/>
  <c r="AB13" i="1" s="1"/>
  <c r="Z13" i="1" s="1"/>
  <c r="G15" i="1" l="1"/>
  <c r="O14" i="1"/>
  <c r="P14" i="1" s="1"/>
  <c r="N14" i="1" s="1"/>
  <c r="R14" i="1"/>
  <c r="S14" i="1" s="1"/>
  <c r="Q14" i="1" s="1"/>
  <c r="X14" i="1"/>
  <c r="Y14" i="1" s="1"/>
  <c r="W14" i="1" s="1"/>
  <c r="I14" i="1"/>
  <c r="J14" i="1" s="1"/>
  <c r="H14" i="1" s="1"/>
  <c r="L14" i="1"/>
  <c r="M14" i="1" s="1"/>
  <c r="K14" i="1" s="1"/>
  <c r="U14" i="1"/>
  <c r="V14" i="1" s="1"/>
  <c r="T14" i="1" s="1"/>
  <c r="AA14" i="1"/>
  <c r="AB14" i="1" s="1"/>
  <c r="Z14" i="1" s="1"/>
  <c r="G16" i="1" l="1"/>
  <c r="L15" i="1"/>
  <c r="M15" i="1" s="1"/>
  <c r="K15" i="1" s="1"/>
  <c r="X15" i="1"/>
  <c r="Y15" i="1" s="1"/>
  <c r="W15" i="1" s="1"/>
  <c r="O15" i="1"/>
  <c r="P15" i="1" s="1"/>
  <c r="N15" i="1" s="1"/>
  <c r="R15" i="1"/>
  <c r="S15" i="1" s="1"/>
  <c r="Q15" i="1" s="1"/>
  <c r="U15" i="1"/>
  <c r="V15" i="1" s="1"/>
  <c r="T15" i="1" s="1"/>
  <c r="I15" i="1"/>
  <c r="J15" i="1" s="1"/>
  <c r="H15" i="1" s="1"/>
  <c r="AA15" i="1"/>
  <c r="AB15" i="1" s="1"/>
  <c r="Z15" i="1" s="1"/>
  <c r="G17" i="1" l="1"/>
  <c r="U16" i="1"/>
  <c r="V16" i="1" s="1"/>
  <c r="T16" i="1" s="1"/>
  <c r="I16" i="1"/>
  <c r="J16" i="1" s="1"/>
  <c r="H16" i="1" s="1"/>
  <c r="X16" i="1"/>
  <c r="Y16" i="1" s="1"/>
  <c r="W16" i="1" s="1"/>
  <c r="O16" i="1"/>
  <c r="P16" i="1" s="1"/>
  <c r="N16" i="1" s="1"/>
  <c r="L16" i="1"/>
  <c r="M16" i="1" s="1"/>
  <c r="K16" i="1" s="1"/>
  <c r="R16" i="1"/>
  <c r="S16" i="1" s="1"/>
  <c r="Q16" i="1" s="1"/>
  <c r="AA16" i="1"/>
  <c r="AB16" i="1" s="1"/>
  <c r="Z16" i="1" s="1"/>
  <c r="G18" i="1" l="1"/>
  <c r="O17" i="1"/>
  <c r="P17" i="1" s="1"/>
  <c r="N17" i="1" s="1"/>
  <c r="R17" i="1"/>
  <c r="S17" i="1" s="1"/>
  <c r="Q17" i="1" s="1"/>
  <c r="U17" i="1"/>
  <c r="V17" i="1" s="1"/>
  <c r="T17" i="1" s="1"/>
  <c r="I17" i="1"/>
  <c r="J17" i="1" s="1"/>
  <c r="H17" i="1" s="1"/>
  <c r="L17" i="1"/>
  <c r="M17" i="1" s="1"/>
  <c r="K17" i="1" s="1"/>
  <c r="X17" i="1"/>
  <c r="Y17" i="1" s="1"/>
  <c r="W17" i="1" s="1"/>
  <c r="AA17" i="1"/>
  <c r="AB17" i="1" s="1"/>
  <c r="Z17" i="1" s="1"/>
  <c r="G19" i="1" l="1"/>
  <c r="O18" i="1"/>
  <c r="P18" i="1" s="1"/>
  <c r="N18" i="1" s="1"/>
  <c r="I18" i="1"/>
  <c r="J18" i="1" s="1"/>
  <c r="H18" i="1" s="1"/>
  <c r="X18" i="1"/>
  <c r="Y18" i="1" s="1"/>
  <c r="W18" i="1" s="1"/>
  <c r="R18" i="1"/>
  <c r="S18" i="1" s="1"/>
  <c r="Q18" i="1" s="1"/>
  <c r="U18" i="1"/>
  <c r="V18" i="1" s="1"/>
  <c r="T18" i="1" s="1"/>
  <c r="L18" i="1"/>
  <c r="M18" i="1" s="1"/>
  <c r="K18" i="1" s="1"/>
  <c r="AA18" i="1"/>
  <c r="AB18" i="1" s="1"/>
  <c r="Z18" i="1" s="1"/>
  <c r="G20" i="1" l="1"/>
  <c r="L19" i="1"/>
  <c r="M19" i="1" s="1"/>
  <c r="K19" i="1" s="1"/>
  <c r="O19" i="1"/>
  <c r="P19" i="1" s="1"/>
  <c r="N19" i="1" s="1"/>
  <c r="I19" i="1"/>
  <c r="J19" i="1" s="1"/>
  <c r="H19" i="1" s="1"/>
  <c r="R19" i="1"/>
  <c r="S19" i="1" s="1"/>
  <c r="Q19" i="1" s="1"/>
  <c r="U19" i="1"/>
  <c r="V19" i="1" s="1"/>
  <c r="T19" i="1" s="1"/>
  <c r="X19" i="1"/>
  <c r="Y19" i="1" s="1"/>
  <c r="W19" i="1" s="1"/>
  <c r="AA19" i="1"/>
  <c r="AB19" i="1" s="1"/>
  <c r="Z19" i="1" s="1"/>
  <c r="G21" i="1" l="1"/>
  <c r="U20" i="1"/>
  <c r="V20" i="1" s="1"/>
  <c r="T20" i="1" s="1"/>
  <c r="I20" i="1"/>
  <c r="J20" i="1" s="1"/>
  <c r="H20" i="1" s="1"/>
  <c r="X20" i="1"/>
  <c r="Y20" i="1" s="1"/>
  <c r="W20" i="1" s="1"/>
  <c r="L20" i="1"/>
  <c r="M20" i="1" s="1"/>
  <c r="K20" i="1" s="1"/>
  <c r="O20" i="1"/>
  <c r="P20" i="1" s="1"/>
  <c r="N20" i="1" s="1"/>
  <c r="R20" i="1"/>
  <c r="S20" i="1" s="1"/>
  <c r="Q20" i="1" s="1"/>
  <c r="AA20" i="1"/>
  <c r="AB20" i="1" s="1"/>
  <c r="Z20" i="1" s="1"/>
  <c r="G22" i="1" l="1"/>
  <c r="U21" i="1"/>
  <c r="V21" i="1" s="1"/>
  <c r="T21" i="1" s="1"/>
  <c r="I21" i="1"/>
  <c r="J21" i="1" s="1"/>
  <c r="H21" i="1" s="1"/>
  <c r="X21" i="1"/>
  <c r="Y21" i="1" s="1"/>
  <c r="W21" i="1" s="1"/>
  <c r="L21" i="1"/>
  <c r="M21" i="1" s="1"/>
  <c r="K21" i="1" s="1"/>
  <c r="R21" i="1"/>
  <c r="S21" i="1" s="1"/>
  <c r="Q21" i="1" s="1"/>
  <c r="O21" i="1"/>
  <c r="P21" i="1" s="1"/>
  <c r="N21" i="1" s="1"/>
  <c r="AA21" i="1"/>
  <c r="AB21" i="1" s="1"/>
  <c r="Z21" i="1" s="1"/>
  <c r="G23" i="1" l="1"/>
  <c r="R22" i="1"/>
  <c r="S22" i="1" s="1"/>
  <c r="Q22" i="1" s="1"/>
  <c r="U22" i="1"/>
  <c r="V22" i="1" s="1"/>
  <c r="T22" i="1" s="1"/>
  <c r="L22" i="1"/>
  <c r="M22" i="1" s="1"/>
  <c r="K22" i="1" s="1"/>
  <c r="I22" i="1"/>
  <c r="J22" i="1" s="1"/>
  <c r="H22" i="1" s="1"/>
  <c r="O22" i="1"/>
  <c r="P22" i="1" s="1"/>
  <c r="N22" i="1" s="1"/>
  <c r="X22" i="1"/>
  <c r="Y22" i="1" s="1"/>
  <c r="W22" i="1" s="1"/>
  <c r="AA22" i="1"/>
  <c r="AB22" i="1" s="1"/>
  <c r="Z22" i="1" s="1"/>
  <c r="G24" i="1" l="1"/>
  <c r="O23" i="1"/>
  <c r="P23" i="1" s="1"/>
  <c r="N23" i="1" s="1"/>
  <c r="R23" i="1"/>
  <c r="S23" i="1" s="1"/>
  <c r="Q23" i="1" s="1"/>
  <c r="I23" i="1"/>
  <c r="J23" i="1" s="1"/>
  <c r="H23" i="1" s="1"/>
  <c r="U23" i="1"/>
  <c r="V23" i="1" s="1"/>
  <c r="T23" i="1" s="1"/>
  <c r="X23" i="1"/>
  <c r="Y23" i="1" s="1"/>
  <c r="W23" i="1" s="1"/>
  <c r="L23" i="1"/>
  <c r="M23" i="1" s="1"/>
  <c r="K23" i="1" s="1"/>
  <c r="AA23" i="1"/>
  <c r="AB23" i="1" s="1"/>
  <c r="Z23" i="1" s="1"/>
  <c r="G25" i="1" l="1"/>
  <c r="X24" i="1"/>
  <c r="Y24" i="1" s="1"/>
  <c r="W24" i="1" s="1"/>
  <c r="L24" i="1"/>
  <c r="M24" i="1" s="1"/>
  <c r="K24" i="1" s="1"/>
  <c r="O24" i="1"/>
  <c r="P24" i="1" s="1"/>
  <c r="N24" i="1" s="1"/>
  <c r="I24" i="1"/>
  <c r="J24" i="1" s="1"/>
  <c r="H24" i="1" s="1"/>
  <c r="R24" i="1"/>
  <c r="S24" i="1" s="1"/>
  <c r="Q24" i="1" s="1"/>
  <c r="U24" i="1"/>
  <c r="V24" i="1" s="1"/>
  <c r="T24" i="1" s="1"/>
  <c r="AA24" i="1"/>
  <c r="AB24" i="1" s="1"/>
  <c r="Z24" i="1" s="1"/>
  <c r="G26" i="1" l="1"/>
  <c r="U25" i="1"/>
  <c r="V25" i="1" s="1"/>
  <c r="T25" i="1" s="1"/>
  <c r="I25" i="1"/>
  <c r="J25" i="1" s="1"/>
  <c r="H25" i="1" s="1"/>
  <c r="X25" i="1"/>
  <c r="Y25" i="1" s="1"/>
  <c r="W25" i="1" s="1"/>
  <c r="L25" i="1"/>
  <c r="M25" i="1" s="1"/>
  <c r="K25" i="1" s="1"/>
  <c r="O25" i="1"/>
  <c r="P25" i="1" s="1"/>
  <c r="N25" i="1" s="1"/>
  <c r="R25" i="1"/>
  <c r="S25" i="1" s="1"/>
  <c r="Q25" i="1" s="1"/>
  <c r="AA25" i="1"/>
  <c r="AB25" i="1" s="1"/>
  <c r="Z25" i="1" s="1"/>
  <c r="G27" i="1" l="1"/>
  <c r="O26" i="1"/>
  <c r="P26" i="1" s="1"/>
  <c r="N26" i="1" s="1"/>
  <c r="R26" i="1"/>
  <c r="S26" i="1" s="1"/>
  <c r="Q26" i="1" s="1"/>
  <c r="U26" i="1"/>
  <c r="V26" i="1" s="1"/>
  <c r="T26" i="1" s="1"/>
  <c r="X26" i="1"/>
  <c r="Y26" i="1" s="1"/>
  <c r="W26" i="1" s="1"/>
  <c r="I26" i="1"/>
  <c r="J26" i="1" s="1"/>
  <c r="H26" i="1" s="1"/>
  <c r="L26" i="1"/>
  <c r="M26" i="1" s="1"/>
  <c r="K26" i="1" s="1"/>
  <c r="AA26" i="1"/>
  <c r="AB26" i="1" s="1"/>
  <c r="Z26" i="1" s="1"/>
  <c r="G28" i="1" l="1"/>
  <c r="O27" i="1"/>
  <c r="P27" i="1" s="1"/>
  <c r="N27" i="1" s="1"/>
  <c r="I27" i="1"/>
  <c r="J27" i="1" s="1"/>
  <c r="H27" i="1" s="1"/>
  <c r="U27" i="1"/>
  <c r="V27" i="1" s="1"/>
  <c r="T27" i="1" s="1"/>
  <c r="L27" i="1"/>
  <c r="M27" i="1" s="1"/>
  <c r="K27" i="1" s="1"/>
  <c r="R27" i="1"/>
  <c r="S27" i="1" s="1"/>
  <c r="Q27" i="1" s="1"/>
  <c r="X27" i="1"/>
  <c r="Y27" i="1" s="1"/>
  <c r="W27" i="1" s="1"/>
  <c r="AA27" i="1"/>
  <c r="AB27" i="1" s="1"/>
  <c r="Z27" i="1" s="1"/>
  <c r="G29" i="1" l="1"/>
  <c r="L28" i="1"/>
  <c r="M28" i="1" s="1"/>
  <c r="K28" i="1" s="1"/>
  <c r="X28" i="1"/>
  <c r="Y28" i="1" s="1"/>
  <c r="W28" i="1" s="1"/>
  <c r="R28" i="1"/>
  <c r="S28" i="1" s="1"/>
  <c r="Q28" i="1" s="1"/>
  <c r="O28" i="1"/>
  <c r="P28" i="1" s="1"/>
  <c r="N28" i="1" s="1"/>
  <c r="U28" i="1"/>
  <c r="V28" i="1" s="1"/>
  <c r="T28" i="1" s="1"/>
  <c r="I28" i="1"/>
  <c r="J28" i="1" s="1"/>
  <c r="H28" i="1" s="1"/>
  <c r="AA28" i="1"/>
  <c r="AB28" i="1" s="1"/>
  <c r="Z28" i="1" s="1"/>
  <c r="G30" i="1" l="1"/>
  <c r="U29" i="1"/>
  <c r="V29" i="1" s="1"/>
  <c r="T29" i="1" s="1"/>
  <c r="I29" i="1"/>
  <c r="J29" i="1" s="1"/>
  <c r="H29" i="1" s="1"/>
  <c r="X29" i="1"/>
  <c r="Y29" i="1" s="1"/>
  <c r="W29" i="1" s="1"/>
  <c r="O29" i="1"/>
  <c r="P29" i="1" s="1"/>
  <c r="N29" i="1" s="1"/>
  <c r="R29" i="1"/>
  <c r="S29" i="1" s="1"/>
  <c r="Q29" i="1" s="1"/>
  <c r="L29" i="1"/>
  <c r="M29" i="1" s="1"/>
  <c r="K29" i="1" s="1"/>
  <c r="AA29" i="1"/>
  <c r="AB29" i="1" s="1"/>
  <c r="Z29" i="1" s="1"/>
  <c r="G31" i="1" l="1"/>
  <c r="R30" i="1"/>
  <c r="S30" i="1" s="1"/>
  <c r="Q30" i="1" s="1"/>
  <c r="U30" i="1"/>
  <c r="V30" i="1" s="1"/>
  <c r="T30" i="1" s="1"/>
  <c r="X30" i="1"/>
  <c r="Y30" i="1" s="1"/>
  <c r="W30" i="1" s="1"/>
  <c r="I30" i="1"/>
  <c r="J30" i="1" s="1"/>
  <c r="H30" i="1" s="1"/>
  <c r="L30" i="1"/>
  <c r="M30" i="1" s="1"/>
  <c r="K30" i="1" s="1"/>
  <c r="O30" i="1"/>
  <c r="P30" i="1" s="1"/>
  <c r="N30" i="1" s="1"/>
  <c r="AA30" i="1"/>
  <c r="AB30" i="1" s="1"/>
  <c r="Z30" i="1" s="1"/>
  <c r="G32" i="1" l="1"/>
  <c r="R31" i="1"/>
  <c r="S31" i="1" s="1"/>
  <c r="Q31" i="1" s="1"/>
  <c r="L31" i="1"/>
  <c r="M31" i="1" s="1"/>
  <c r="K31" i="1" s="1"/>
  <c r="U31" i="1"/>
  <c r="V31" i="1" s="1"/>
  <c r="T31" i="1" s="1"/>
  <c r="X31" i="1"/>
  <c r="Y31" i="1" s="1"/>
  <c r="W31" i="1" s="1"/>
  <c r="I31" i="1"/>
  <c r="J31" i="1" s="1"/>
  <c r="H31" i="1" s="1"/>
  <c r="O31" i="1"/>
  <c r="P31" i="1" s="1"/>
  <c r="N31" i="1" s="1"/>
  <c r="AA31" i="1"/>
  <c r="AB31" i="1" s="1"/>
  <c r="Z31" i="1" s="1"/>
  <c r="G33" i="1" l="1"/>
  <c r="R32" i="1"/>
  <c r="S32" i="1" s="1"/>
  <c r="Q32" i="1" s="1"/>
  <c r="I32" i="1"/>
  <c r="J32" i="1" s="1"/>
  <c r="H32" i="1" s="1"/>
  <c r="X32" i="1"/>
  <c r="Y32" i="1" s="1"/>
  <c r="W32" i="1" s="1"/>
  <c r="L32" i="1"/>
  <c r="M32" i="1" s="1"/>
  <c r="K32" i="1" s="1"/>
  <c r="O32" i="1"/>
  <c r="P32" i="1" s="1"/>
  <c r="N32" i="1" s="1"/>
  <c r="U32" i="1"/>
  <c r="V32" i="1" s="1"/>
  <c r="T32" i="1" s="1"/>
  <c r="AA32" i="1"/>
  <c r="AB32" i="1" s="1"/>
  <c r="Z32" i="1" s="1"/>
  <c r="G34" i="1" l="1"/>
  <c r="L33" i="1"/>
  <c r="M33" i="1" s="1"/>
  <c r="K33" i="1" s="1"/>
  <c r="O33" i="1"/>
  <c r="P33" i="1" s="1"/>
  <c r="N33" i="1" s="1"/>
  <c r="U33" i="1"/>
  <c r="V33" i="1" s="1"/>
  <c r="T33" i="1" s="1"/>
  <c r="R33" i="1"/>
  <c r="S33" i="1" s="1"/>
  <c r="Q33" i="1" s="1"/>
  <c r="X33" i="1"/>
  <c r="Y33" i="1" s="1"/>
  <c r="W33" i="1" s="1"/>
  <c r="I33" i="1"/>
  <c r="J33" i="1" s="1"/>
  <c r="H33" i="1" s="1"/>
  <c r="AA33" i="1"/>
  <c r="AB33" i="1" s="1"/>
  <c r="Z33" i="1" s="1"/>
  <c r="G35" i="1" l="1"/>
  <c r="X34" i="1"/>
  <c r="Y34" i="1" s="1"/>
  <c r="W34" i="1" s="1"/>
  <c r="I34" i="1"/>
  <c r="J34" i="1" s="1"/>
  <c r="H34" i="1" s="1"/>
  <c r="L34" i="1"/>
  <c r="M34" i="1" s="1"/>
  <c r="K34" i="1" s="1"/>
  <c r="O34" i="1"/>
  <c r="P34" i="1" s="1"/>
  <c r="N34" i="1" s="1"/>
  <c r="U34" i="1"/>
  <c r="V34" i="1" s="1"/>
  <c r="T34" i="1" s="1"/>
  <c r="R34" i="1"/>
  <c r="S34" i="1" s="1"/>
  <c r="Q34" i="1" s="1"/>
  <c r="AA34" i="1"/>
  <c r="AB34" i="1" s="1"/>
  <c r="Z34" i="1" s="1"/>
  <c r="G36" i="1" l="1"/>
  <c r="R35" i="1"/>
  <c r="S35" i="1" s="1"/>
  <c r="Q35" i="1" s="1"/>
  <c r="I35" i="1"/>
  <c r="J35" i="1" s="1"/>
  <c r="H35" i="1" s="1"/>
  <c r="U35" i="1"/>
  <c r="V35" i="1" s="1"/>
  <c r="T35" i="1" s="1"/>
  <c r="L35" i="1"/>
  <c r="M35" i="1" s="1"/>
  <c r="K35" i="1" s="1"/>
  <c r="O35" i="1"/>
  <c r="P35" i="1" s="1"/>
  <c r="N35" i="1" s="1"/>
  <c r="X35" i="1"/>
  <c r="Y35" i="1" s="1"/>
  <c r="W35" i="1" s="1"/>
  <c r="AA35" i="1"/>
  <c r="AB35" i="1" s="1"/>
  <c r="Z35" i="1" s="1"/>
  <c r="G37" i="1" l="1"/>
  <c r="O36" i="1"/>
  <c r="P36" i="1" s="1"/>
  <c r="N36" i="1" s="1"/>
  <c r="R36" i="1"/>
  <c r="S36" i="1" s="1"/>
  <c r="Q36" i="1" s="1"/>
  <c r="U36" i="1"/>
  <c r="V36" i="1" s="1"/>
  <c r="T36" i="1" s="1"/>
  <c r="X36" i="1"/>
  <c r="Y36" i="1" s="1"/>
  <c r="W36" i="1" s="1"/>
  <c r="I36" i="1"/>
  <c r="J36" i="1" s="1"/>
  <c r="H36" i="1" s="1"/>
  <c r="L36" i="1"/>
  <c r="M36" i="1" s="1"/>
  <c r="K36" i="1" s="1"/>
  <c r="AA36" i="1"/>
  <c r="AB36" i="1" s="1"/>
  <c r="Z36" i="1" s="1"/>
  <c r="G38" i="1" l="1"/>
  <c r="L37" i="1"/>
  <c r="M37" i="1" s="1"/>
  <c r="K37" i="1" s="1"/>
  <c r="X37" i="1"/>
  <c r="Y37" i="1" s="1"/>
  <c r="W37" i="1" s="1"/>
  <c r="O37" i="1"/>
  <c r="P37" i="1" s="1"/>
  <c r="N37" i="1" s="1"/>
  <c r="I37" i="1"/>
  <c r="J37" i="1" s="1"/>
  <c r="H37" i="1" s="1"/>
  <c r="R37" i="1"/>
  <c r="S37" i="1" s="1"/>
  <c r="Q37" i="1" s="1"/>
  <c r="U37" i="1"/>
  <c r="V37" i="1" s="1"/>
  <c r="T37" i="1" s="1"/>
  <c r="AA37" i="1"/>
  <c r="AB37" i="1" s="1"/>
  <c r="Z37" i="1" s="1"/>
  <c r="G39" i="1" l="1"/>
  <c r="U38" i="1"/>
  <c r="V38" i="1" s="1"/>
  <c r="T38" i="1" s="1"/>
  <c r="I38" i="1"/>
  <c r="J38" i="1" s="1"/>
  <c r="H38" i="1" s="1"/>
  <c r="X38" i="1"/>
  <c r="Y38" i="1" s="1"/>
  <c r="W38" i="1" s="1"/>
  <c r="O38" i="1"/>
  <c r="P38" i="1" s="1"/>
  <c r="N38" i="1" s="1"/>
  <c r="L38" i="1"/>
  <c r="M38" i="1" s="1"/>
  <c r="K38" i="1" s="1"/>
  <c r="R38" i="1"/>
  <c r="S38" i="1" s="1"/>
  <c r="Q38" i="1" s="1"/>
  <c r="AA38" i="1"/>
  <c r="AB38" i="1" s="1"/>
  <c r="Z38" i="1" s="1"/>
  <c r="G40" i="1" l="1"/>
  <c r="U39" i="1"/>
  <c r="V39" i="1" s="1"/>
  <c r="T39" i="1" s="1"/>
  <c r="X39" i="1"/>
  <c r="Y39" i="1" s="1"/>
  <c r="W39" i="1" s="1"/>
  <c r="O39" i="1"/>
  <c r="P39" i="1" s="1"/>
  <c r="N39" i="1" s="1"/>
  <c r="L39" i="1"/>
  <c r="M39" i="1" s="1"/>
  <c r="K39" i="1" s="1"/>
  <c r="R39" i="1"/>
  <c r="S39" i="1" s="1"/>
  <c r="Q39" i="1" s="1"/>
  <c r="I39" i="1"/>
  <c r="J39" i="1" s="1"/>
  <c r="H39" i="1" s="1"/>
  <c r="AA39" i="1"/>
  <c r="AB39" i="1" s="1"/>
  <c r="Z39" i="1" s="1"/>
  <c r="G41" i="1" l="1"/>
  <c r="R40" i="1"/>
  <c r="S40" i="1" s="1"/>
  <c r="Q40" i="1" s="1"/>
  <c r="X40" i="1"/>
  <c r="Y40" i="1" s="1"/>
  <c r="W40" i="1" s="1"/>
  <c r="I40" i="1"/>
  <c r="J40" i="1" s="1"/>
  <c r="H40" i="1" s="1"/>
  <c r="L40" i="1"/>
  <c r="M40" i="1" s="1"/>
  <c r="K40" i="1" s="1"/>
  <c r="O40" i="1"/>
  <c r="P40" i="1" s="1"/>
  <c r="N40" i="1" s="1"/>
  <c r="U40" i="1"/>
  <c r="V40" i="1" s="1"/>
  <c r="T40" i="1" s="1"/>
  <c r="AA40" i="1"/>
  <c r="AB40" i="1" s="1"/>
  <c r="Z40" i="1" s="1"/>
  <c r="G42" i="1" l="1"/>
  <c r="L41" i="1"/>
  <c r="M41" i="1" s="1"/>
  <c r="K41" i="1" s="1"/>
  <c r="O41" i="1"/>
  <c r="P41" i="1" s="1"/>
  <c r="N41" i="1" s="1"/>
  <c r="U41" i="1"/>
  <c r="V41" i="1" s="1"/>
  <c r="T41" i="1" s="1"/>
  <c r="R41" i="1"/>
  <c r="S41" i="1" s="1"/>
  <c r="Q41" i="1" s="1"/>
  <c r="X41" i="1"/>
  <c r="Y41" i="1" s="1"/>
  <c r="W41" i="1" s="1"/>
  <c r="I41" i="1"/>
  <c r="J41" i="1" s="1"/>
  <c r="H41" i="1" s="1"/>
  <c r="AA41" i="1"/>
  <c r="AB41" i="1" s="1"/>
  <c r="Z41" i="1" s="1"/>
  <c r="G43" i="1" l="1"/>
  <c r="I42" i="1"/>
  <c r="J42" i="1" s="1"/>
  <c r="H42" i="1" s="1"/>
  <c r="L42" i="1"/>
  <c r="M42" i="1" s="1"/>
  <c r="K42" i="1" s="1"/>
  <c r="U42" i="1"/>
  <c r="V42" i="1" s="1"/>
  <c r="T42" i="1" s="1"/>
  <c r="R42" i="1"/>
  <c r="S42" i="1" s="1"/>
  <c r="Q42" i="1" s="1"/>
  <c r="O42" i="1"/>
  <c r="P42" i="1" s="1"/>
  <c r="N42" i="1" s="1"/>
  <c r="X42" i="1"/>
  <c r="Y42" i="1" s="1"/>
  <c r="W42" i="1" s="1"/>
  <c r="AA42" i="1"/>
  <c r="AB42" i="1" s="1"/>
  <c r="Z42" i="1" s="1"/>
  <c r="G44" i="1" l="1"/>
  <c r="I43" i="1"/>
  <c r="J43" i="1" s="1"/>
  <c r="H43" i="1" s="1"/>
  <c r="L43" i="1"/>
  <c r="M43" i="1" s="1"/>
  <c r="K43" i="1" s="1"/>
  <c r="U43" i="1"/>
  <c r="V43" i="1" s="1"/>
  <c r="T43" i="1" s="1"/>
  <c r="O43" i="1"/>
  <c r="P43" i="1" s="1"/>
  <c r="N43" i="1" s="1"/>
  <c r="R43" i="1"/>
  <c r="S43" i="1" s="1"/>
  <c r="Q43" i="1" s="1"/>
  <c r="X43" i="1"/>
  <c r="Y43" i="1" s="1"/>
  <c r="W43" i="1" s="1"/>
  <c r="AA43" i="1"/>
  <c r="AB43" i="1" s="1"/>
  <c r="Z43" i="1" s="1"/>
  <c r="G45" i="1" l="1"/>
  <c r="L44" i="1"/>
  <c r="M44" i="1" s="1"/>
  <c r="K44" i="1" s="1"/>
  <c r="X44" i="1"/>
  <c r="Y44" i="1" s="1"/>
  <c r="W44" i="1" s="1"/>
  <c r="R44" i="1"/>
  <c r="S44" i="1" s="1"/>
  <c r="Q44" i="1" s="1"/>
  <c r="I44" i="1"/>
  <c r="J44" i="1" s="1"/>
  <c r="H44" i="1" s="1"/>
  <c r="O44" i="1"/>
  <c r="P44" i="1" s="1"/>
  <c r="N44" i="1" s="1"/>
  <c r="U44" i="1"/>
  <c r="V44" i="1" s="1"/>
  <c r="T44" i="1" s="1"/>
  <c r="AA44" i="1"/>
  <c r="AB44" i="1" s="1"/>
  <c r="Z44" i="1" s="1"/>
  <c r="R45" i="1" l="1"/>
  <c r="S45" i="1" s="1"/>
  <c r="Q45" i="1" s="1"/>
  <c r="I45" i="1"/>
  <c r="J45" i="1" s="1"/>
  <c r="H45" i="1" s="1"/>
  <c r="U45" i="1"/>
  <c r="V45" i="1" s="1"/>
  <c r="T45" i="1" s="1"/>
  <c r="L45" i="1"/>
  <c r="M45" i="1" s="1"/>
  <c r="K45" i="1" s="1"/>
  <c r="O45" i="1"/>
  <c r="P45" i="1" s="1"/>
  <c r="N45" i="1" s="1"/>
  <c r="X45" i="1"/>
  <c r="Y45" i="1" s="1"/>
  <c r="W45" i="1" s="1"/>
  <c r="AA45" i="1"/>
  <c r="AB45" i="1" s="1"/>
  <c r="Z45" i="1" s="1"/>
  <c r="G46" i="1"/>
  <c r="L46" i="1" l="1"/>
  <c r="M46" i="1" s="1"/>
  <c r="K46" i="1" s="1"/>
  <c r="O46" i="1"/>
  <c r="P46" i="1" s="1"/>
  <c r="N46" i="1" s="1"/>
  <c r="X46" i="1"/>
  <c r="Y46" i="1" s="1"/>
  <c r="W46" i="1" s="1"/>
  <c r="R46" i="1"/>
  <c r="S46" i="1" s="1"/>
  <c r="Q46" i="1" s="1"/>
  <c r="U46" i="1"/>
  <c r="V46" i="1" s="1"/>
  <c r="T46" i="1" s="1"/>
  <c r="I46" i="1"/>
  <c r="J46" i="1" s="1"/>
  <c r="H46" i="1" s="1"/>
  <c r="AA46" i="1"/>
  <c r="AB46" i="1" s="1"/>
  <c r="Z46" i="1" s="1"/>
  <c r="G47" i="1"/>
  <c r="O47" i="1" l="1"/>
  <c r="P47" i="1" s="1"/>
  <c r="N47" i="1" s="1"/>
  <c r="R47" i="1"/>
  <c r="S47" i="1" s="1"/>
  <c r="Q47" i="1" s="1"/>
  <c r="X47" i="1"/>
  <c r="Y47" i="1" s="1"/>
  <c r="W47" i="1" s="1"/>
  <c r="I47" i="1"/>
  <c r="J47" i="1" s="1"/>
  <c r="H47" i="1" s="1"/>
  <c r="L47" i="1"/>
  <c r="M47" i="1" s="1"/>
  <c r="K47" i="1" s="1"/>
  <c r="U47" i="1"/>
  <c r="V47" i="1" s="1"/>
  <c r="T47" i="1" s="1"/>
  <c r="AA47" i="1"/>
  <c r="AB47" i="1" s="1"/>
  <c r="Z47" i="1" s="1"/>
  <c r="G48" i="1"/>
  <c r="L48" i="1" l="1"/>
  <c r="M48" i="1" s="1"/>
  <c r="K48" i="1" s="1"/>
  <c r="O48" i="1"/>
  <c r="P48" i="1" s="1"/>
  <c r="N48" i="1" s="1"/>
  <c r="R48" i="1"/>
  <c r="S48" i="1" s="1"/>
  <c r="Q48" i="1" s="1"/>
  <c r="X48" i="1"/>
  <c r="Y48" i="1" s="1"/>
  <c r="W48" i="1" s="1"/>
  <c r="U48" i="1"/>
  <c r="V48" i="1" s="1"/>
  <c r="T48" i="1" s="1"/>
  <c r="I48" i="1"/>
  <c r="J48" i="1" s="1"/>
  <c r="H48" i="1" s="1"/>
  <c r="AA48" i="1"/>
  <c r="AB48" i="1" s="1"/>
  <c r="Z48" i="1" s="1"/>
  <c r="G49" i="1"/>
  <c r="X49" i="1" l="1"/>
  <c r="Y49" i="1" s="1"/>
  <c r="W49" i="1" s="1"/>
  <c r="L49" i="1"/>
  <c r="M49" i="1" s="1"/>
  <c r="K49" i="1" s="1"/>
  <c r="I49" i="1"/>
  <c r="J49" i="1" s="1"/>
  <c r="H49" i="1" s="1"/>
  <c r="R49" i="1"/>
  <c r="S49" i="1" s="1"/>
  <c r="Q49" i="1" s="1"/>
  <c r="O49" i="1"/>
  <c r="P49" i="1" s="1"/>
  <c r="N49" i="1" s="1"/>
  <c r="U49" i="1"/>
  <c r="V49" i="1" s="1"/>
  <c r="T49" i="1" s="1"/>
  <c r="AA49" i="1"/>
  <c r="AB49" i="1" s="1"/>
  <c r="Z49" i="1" s="1"/>
  <c r="G50" i="1"/>
  <c r="U50" i="1" l="1"/>
  <c r="V50" i="1" s="1"/>
  <c r="T50" i="1" s="1"/>
  <c r="I50" i="1"/>
  <c r="J50" i="1" s="1"/>
  <c r="H50" i="1" s="1"/>
  <c r="X50" i="1"/>
  <c r="Y50" i="1" s="1"/>
  <c r="W50" i="1" s="1"/>
  <c r="O50" i="1"/>
  <c r="P50" i="1" s="1"/>
  <c r="N50" i="1" s="1"/>
  <c r="L50" i="1"/>
  <c r="M50" i="1" s="1"/>
  <c r="K50" i="1" s="1"/>
  <c r="R50" i="1"/>
  <c r="S50" i="1" s="1"/>
  <c r="Q50" i="1" s="1"/>
  <c r="AA50" i="1"/>
  <c r="AB50" i="1" s="1"/>
  <c r="Z50" i="1" s="1"/>
  <c r="G51" i="1"/>
  <c r="U51" i="1" l="1"/>
  <c r="V51" i="1" s="1"/>
  <c r="T51" i="1" s="1"/>
  <c r="X51" i="1"/>
  <c r="Y51" i="1" s="1"/>
  <c r="W51" i="1" s="1"/>
  <c r="O51" i="1"/>
  <c r="P51" i="1" s="1"/>
  <c r="N51" i="1" s="1"/>
  <c r="L51" i="1"/>
  <c r="M51" i="1" s="1"/>
  <c r="K51" i="1" s="1"/>
  <c r="I51" i="1"/>
  <c r="J51" i="1" s="1"/>
  <c r="H51" i="1" s="1"/>
  <c r="R51" i="1"/>
  <c r="S51" i="1" s="1"/>
  <c r="Q51" i="1" s="1"/>
  <c r="AA51" i="1"/>
  <c r="AB51" i="1" s="1"/>
  <c r="Z51" i="1" s="1"/>
  <c r="G52" i="1"/>
  <c r="U52" i="1" l="1"/>
  <c r="V52" i="1" s="1"/>
  <c r="T52" i="1" s="1"/>
  <c r="X52" i="1"/>
  <c r="Y52" i="1" s="1"/>
  <c r="W52" i="1" s="1"/>
  <c r="I52" i="1"/>
  <c r="J52" i="1" s="1"/>
  <c r="H52" i="1" s="1"/>
  <c r="O52" i="1"/>
  <c r="P52" i="1" s="1"/>
  <c r="N52" i="1" s="1"/>
  <c r="L52" i="1"/>
  <c r="M52" i="1" s="1"/>
  <c r="K52" i="1" s="1"/>
  <c r="R52" i="1"/>
  <c r="S52" i="1" s="1"/>
  <c r="Q52" i="1" s="1"/>
  <c r="AA52" i="1"/>
  <c r="AB52" i="1" s="1"/>
  <c r="Z52" i="1" s="1"/>
  <c r="G53" i="1"/>
  <c r="U53" i="1" l="1"/>
  <c r="V53" i="1" s="1"/>
  <c r="T53" i="1" s="1"/>
  <c r="I53" i="1"/>
  <c r="J53" i="1" s="1"/>
  <c r="H53" i="1" s="1"/>
  <c r="O53" i="1"/>
  <c r="P53" i="1" s="1"/>
  <c r="N53" i="1" s="1"/>
  <c r="X53" i="1"/>
  <c r="Y53" i="1" s="1"/>
  <c r="W53" i="1" s="1"/>
  <c r="R53" i="1"/>
  <c r="S53" i="1" s="1"/>
  <c r="Q53" i="1" s="1"/>
  <c r="L53" i="1"/>
  <c r="M53" i="1" s="1"/>
  <c r="K53" i="1" s="1"/>
  <c r="AA53" i="1"/>
  <c r="AB53" i="1" s="1"/>
  <c r="Z53" i="1" s="1"/>
  <c r="G54" i="1"/>
  <c r="O54" i="1" l="1"/>
  <c r="P54" i="1" s="1"/>
  <c r="N54" i="1" s="1"/>
  <c r="R54" i="1"/>
  <c r="S54" i="1" s="1"/>
  <c r="Q54" i="1" s="1"/>
  <c r="U54" i="1"/>
  <c r="V54" i="1" s="1"/>
  <c r="T54" i="1" s="1"/>
  <c r="I54" i="1"/>
  <c r="J54" i="1" s="1"/>
  <c r="H54" i="1" s="1"/>
  <c r="L54" i="1"/>
  <c r="M54" i="1" s="1"/>
  <c r="K54" i="1" s="1"/>
  <c r="X54" i="1"/>
  <c r="Y54" i="1" s="1"/>
  <c r="W54" i="1" s="1"/>
  <c r="AA54" i="1"/>
  <c r="AB54" i="1" s="1"/>
  <c r="Z54" i="1" s="1"/>
  <c r="G55" i="1"/>
  <c r="O55" i="1" l="1"/>
  <c r="P55" i="1" s="1"/>
  <c r="N55" i="1" s="1"/>
  <c r="R55" i="1"/>
  <c r="S55" i="1" s="1"/>
  <c r="Q55" i="1" s="1"/>
  <c r="U55" i="1"/>
  <c r="V55" i="1" s="1"/>
  <c r="T55" i="1" s="1"/>
  <c r="I55" i="1"/>
  <c r="J55" i="1" s="1"/>
  <c r="H55" i="1" s="1"/>
  <c r="X55" i="1"/>
  <c r="Y55" i="1" s="1"/>
  <c r="W55" i="1" s="1"/>
  <c r="L55" i="1"/>
  <c r="M55" i="1" s="1"/>
  <c r="K55" i="1" s="1"/>
  <c r="AA55" i="1"/>
  <c r="AB55" i="1" s="1"/>
  <c r="Z55" i="1" s="1"/>
  <c r="G56" i="1"/>
  <c r="O56" i="1" l="1"/>
  <c r="P56" i="1" s="1"/>
  <c r="N56" i="1" s="1"/>
  <c r="R56" i="1"/>
  <c r="S56" i="1" s="1"/>
  <c r="Q56" i="1" s="1"/>
  <c r="U56" i="1"/>
  <c r="V56" i="1" s="1"/>
  <c r="T56" i="1" s="1"/>
  <c r="I56" i="1"/>
  <c r="J56" i="1" s="1"/>
  <c r="H56" i="1" s="1"/>
  <c r="L56" i="1"/>
  <c r="M56" i="1" s="1"/>
  <c r="K56" i="1" s="1"/>
  <c r="X56" i="1"/>
  <c r="Y56" i="1" s="1"/>
  <c r="W56" i="1" s="1"/>
  <c r="AA56" i="1"/>
  <c r="AB56" i="1" s="1"/>
  <c r="Z56" i="1" s="1"/>
  <c r="G57" i="1"/>
  <c r="R57" i="1" l="1"/>
  <c r="S57" i="1" s="1"/>
  <c r="Q57" i="1" s="1"/>
  <c r="U57" i="1"/>
  <c r="V57" i="1" s="1"/>
  <c r="T57" i="1" s="1"/>
  <c r="L57" i="1"/>
  <c r="M57" i="1" s="1"/>
  <c r="K57" i="1" s="1"/>
  <c r="X57" i="1"/>
  <c r="Y57" i="1" s="1"/>
  <c r="W57" i="1" s="1"/>
  <c r="I57" i="1"/>
  <c r="J57" i="1" s="1"/>
  <c r="H57" i="1" s="1"/>
  <c r="O57" i="1"/>
  <c r="P57" i="1" s="1"/>
  <c r="N57" i="1" s="1"/>
  <c r="AA57" i="1"/>
  <c r="AB57" i="1" s="1"/>
  <c r="Z57" i="1" s="1"/>
  <c r="G58" i="1"/>
  <c r="R58" i="1" l="1"/>
  <c r="S58" i="1" s="1"/>
  <c r="Q58" i="1" s="1"/>
  <c r="L58" i="1"/>
  <c r="M58" i="1" s="1"/>
  <c r="K58" i="1" s="1"/>
  <c r="I58" i="1"/>
  <c r="J58" i="1" s="1"/>
  <c r="H58" i="1" s="1"/>
  <c r="O58" i="1"/>
  <c r="P58" i="1" s="1"/>
  <c r="N58" i="1" s="1"/>
  <c r="U58" i="1"/>
  <c r="V58" i="1" s="1"/>
  <c r="T58" i="1" s="1"/>
  <c r="X58" i="1"/>
  <c r="Y58" i="1" s="1"/>
  <c r="W58" i="1" s="1"/>
  <c r="AA58" i="1"/>
  <c r="AB58" i="1" s="1"/>
  <c r="Z58" i="1" s="1"/>
  <c r="G59" i="1"/>
  <c r="X59" i="1" l="1"/>
  <c r="Y59" i="1" s="1"/>
  <c r="W59" i="1" s="1"/>
  <c r="L59" i="1"/>
  <c r="M59" i="1" s="1"/>
  <c r="K59" i="1" s="1"/>
  <c r="O59" i="1"/>
  <c r="P59" i="1" s="1"/>
  <c r="N59" i="1" s="1"/>
  <c r="R59" i="1"/>
  <c r="S59" i="1" s="1"/>
  <c r="Q59" i="1" s="1"/>
  <c r="U59" i="1"/>
  <c r="V59" i="1" s="1"/>
  <c r="T59" i="1" s="1"/>
  <c r="I59" i="1"/>
  <c r="J59" i="1" s="1"/>
  <c r="H59" i="1" s="1"/>
  <c r="AA59" i="1"/>
  <c r="AB59" i="1" s="1"/>
  <c r="Z59" i="1" s="1"/>
  <c r="G60" i="1"/>
  <c r="X60" i="1" l="1"/>
  <c r="Y60" i="1" s="1"/>
  <c r="W60" i="1" s="1"/>
  <c r="R60" i="1"/>
  <c r="S60" i="1" s="1"/>
  <c r="Q60" i="1" s="1"/>
  <c r="U60" i="1"/>
  <c r="V60" i="1" s="1"/>
  <c r="T60" i="1" s="1"/>
  <c r="I60" i="1"/>
  <c r="J60" i="1" s="1"/>
  <c r="H60" i="1" s="1"/>
  <c r="L60" i="1"/>
  <c r="M60" i="1" s="1"/>
  <c r="K60" i="1" s="1"/>
  <c r="O60" i="1"/>
  <c r="P60" i="1" s="1"/>
  <c r="N60" i="1" s="1"/>
  <c r="AA60" i="1"/>
  <c r="AB60" i="1" s="1"/>
  <c r="Z60" i="1" s="1"/>
  <c r="G61" i="1"/>
  <c r="R61" i="1" l="1"/>
  <c r="S61" i="1" s="1"/>
  <c r="Q61" i="1" s="1"/>
  <c r="X61" i="1"/>
  <c r="Y61" i="1" s="1"/>
  <c r="W61" i="1" s="1"/>
  <c r="L61" i="1"/>
  <c r="M61" i="1" s="1"/>
  <c r="K61" i="1" s="1"/>
  <c r="U61" i="1"/>
  <c r="V61" i="1" s="1"/>
  <c r="T61" i="1" s="1"/>
  <c r="I61" i="1"/>
  <c r="J61" i="1" s="1"/>
  <c r="H61" i="1" s="1"/>
  <c r="O61" i="1"/>
  <c r="P61" i="1" s="1"/>
  <c r="N61" i="1" s="1"/>
  <c r="AA61" i="1"/>
  <c r="AB61" i="1" s="1"/>
  <c r="Z61" i="1" s="1"/>
  <c r="G62" i="1"/>
  <c r="I62" i="1" l="1"/>
  <c r="J62" i="1" s="1"/>
  <c r="H62" i="1" s="1"/>
  <c r="L62" i="1"/>
  <c r="M62" i="1" s="1"/>
  <c r="K62" i="1" s="1"/>
  <c r="O62" i="1"/>
  <c r="P62" i="1" s="1"/>
  <c r="N62" i="1" s="1"/>
  <c r="U62" i="1"/>
  <c r="V62" i="1" s="1"/>
  <c r="T62" i="1" s="1"/>
  <c r="R62" i="1"/>
  <c r="S62" i="1" s="1"/>
  <c r="Q62" i="1" s="1"/>
  <c r="X62" i="1"/>
  <c r="Y62" i="1" s="1"/>
  <c r="W62" i="1" s="1"/>
  <c r="AA62" i="1"/>
  <c r="AB62" i="1" s="1"/>
  <c r="Z62" i="1" s="1"/>
  <c r="G63" i="1"/>
  <c r="I63" i="1" l="1"/>
  <c r="J63" i="1" s="1"/>
  <c r="H63" i="1" s="1"/>
  <c r="L63" i="1"/>
  <c r="M63" i="1" s="1"/>
  <c r="K63" i="1" s="1"/>
  <c r="O63" i="1"/>
  <c r="P63" i="1" s="1"/>
  <c r="N63" i="1" s="1"/>
  <c r="R63" i="1"/>
  <c r="S63" i="1" s="1"/>
  <c r="Q63" i="1" s="1"/>
  <c r="U63" i="1"/>
  <c r="V63" i="1" s="1"/>
  <c r="T63" i="1" s="1"/>
  <c r="X63" i="1"/>
  <c r="Y63" i="1" s="1"/>
  <c r="W63" i="1" s="1"/>
  <c r="AA63" i="1"/>
  <c r="AB63" i="1" s="1"/>
  <c r="Z63" i="1" s="1"/>
  <c r="G64" i="1"/>
  <c r="I64" i="1" l="1"/>
  <c r="J64" i="1" s="1"/>
  <c r="H64" i="1" s="1"/>
  <c r="X64" i="1"/>
  <c r="Y64" i="1" s="1"/>
  <c r="W64" i="1" s="1"/>
  <c r="L64" i="1"/>
  <c r="M64" i="1" s="1"/>
  <c r="K64" i="1" s="1"/>
  <c r="R64" i="1"/>
  <c r="S64" i="1" s="1"/>
  <c r="Q64" i="1" s="1"/>
  <c r="U64" i="1"/>
  <c r="V64" i="1" s="1"/>
  <c r="T64" i="1" s="1"/>
  <c r="O64" i="1"/>
  <c r="P64" i="1" s="1"/>
  <c r="N64" i="1" s="1"/>
  <c r="AA64" i="1"/>
  <c r="AB64" i="1" s="1"/>
  <c r="Z64" i="1" s="1"/>
  <c r="G65" i="1"/>
  <c r="U65" i="1" l="1"/>
  <c r="V65" i="1" s="1"/>
  <c r="T65" i="1" s="1"/>
  <c r="I65" i="1"/>
  <c r="J65" i="1" s="1"/>
  <c r="H65" i="1" s="1"/>
  <c r="X65" i="1"/>
  <c r="Y65" i="1" s="1"/>
  <c r="W65" i="1" s="1"/>
  <c r="L65" i="1"/>
  <c r="M65" i="1" s="1"/>
  <c r="K65" i="1" s="1"/>
  <c r="O65" i="1"/>
  <c r="P65" i="1" s="1"/>
  <c r="N65" i="1" s="1"/>
  <c r="R65" i="1"/>
  <c r="S65" i="1" s="1"/>
  <c r="Q65" i="1" s="1"/>
  <c r="AA65" i="1"/>
  <c r="AB65" i="1" s="1"/>
  <c r="Z65" i="1" s="1"/>
  <c r="G66" i="1"/>
  <c r="U66" i="1" l="1"/>
  <c r="V66" i="1" s="1"/>
  <c r="T66" i="1" s="1"/>
  <c r="X66" i="1"/>
  <c r="Y66" i="1" s="1"/>
  <c r="W66" i="1" s="1"/>
  <c r="I66" i="1"/>
  <c r="J66" i="1" s="1"/>
  <c r="H66" i="1" s="1"/>
  <c r="L66" i="1"/>
  <c r="M66" i="1" s="1"/>
  <c r="K66" i="1" s="1"/>
  <c r="R66" i="1"/>
  <c r="S66" i="1" s="1"/>
  <c r="Q66" i="1" s="1"/>
  <c r="O66" i="1"/>
  <c r="P66" i="1" s="1"/>
  <c r="N66" i="1" s="1"/>
  <c r="AA66" i="1"/>
  <c r="AB66" i="1" s="1"/>
  <c r="Z66" i="1" s="1"/>
  <c r="G67" i="1"/>
  <c r="U67" i="1" l="1"/>
  <c r="V67" i="1" s="1"/>
  <c r="T67" i="1" s="1"/>
  <c r="I67" i="1"/>
  <c r="J67" i="1" s="1"/>
  <c r="H67" i="1" s="1"/>
  <c r="X67" i="1"/>
  <c r="Y67" i="1" s="1"/>
  <c r="W67" i="1" s="1"/>
  <c r="O67" i="1"/>
  <c r="P67" i="1" s="1"/>
  <c r="N67" i="1" s="1"/>
  <c r="L67" i="1"/>
  <c r="M67" i="1" s="1"/>
  <c r="K67" i="1" s="1"/>
  <c r="R67" i="1"/>
  <c r="S67" i="1" s="1"/>
  <c r="Q67" i="1" s="1"/>
  <c r="AA67" i="1"/>
  <c r="AB67" i="1" s="1"/>
  <c r="Z67" i="1" s="1"/>
  <c r="G68" i="1"/>
  <c r="U68" i="1" l="1"/>
  <c r="V68" i="1" s="1"/>
  <c r="T68" i="1" s="1"/>
  <c r="X68" i="1"/>
  <c r="Y68" i="1" s="1"/>
  <c r="W68" i="1" s="1"/>
  <c r="L68" i="1"/>
  <c r="M68" i="1" s="1"/>
  <c r="K68" i="1" s="1"/>
  <c r="I68" i="1"/>
  <c r="J68" i="1" s="1"/>
  <c r="H68" i="1" s="1"/>
  <c r="O68" i="1"/>
  <c r="P68" i="1" s="1"/>
  <c r="N68" i="1" s="1"/>
  <c r="R68" i="1"/>
  <c r="S68" i="1" s="1"/>
  <c r="Q68" i="1" s="1"/>
  <c r="AA68" i="1"/>
  <c r="AB68" i="1" s="1"/>
  <c r="Z68" i="1" s="1"/>
  <c r="G69" i="1"/>
  <c r="R69" i="1" l="1"/>
  <c r="S69" i="1" s="1"/>
  <c r="Q69" i="1" s="1"/>
  <c r="U69" i="1"/>
  <c r="V69" i="1" s="1"/>
  <c r="T69" i="1" s="1"/>
  <c r="X69" i="1"/>
  <c r="Y69" i="1" s="1"/>
  <c r="W69" i="1" s="1"/>
  <c r="O69" i="1"/>
  <c r="P69" i="1" s="1"/>
  <c r="N69" i="1" s="1"/>
  <c r="L69" i="1"/>
  <c r="M69" i="1" s="1"/>
  <c r="K69" i="1" s="1"/>
  <c r="I69" i="1"/>
  <c r="J69" i="1" s="1"/>
  <c r="H69" i="1" s="1"/>
  <c r="AA69" i="1"/>
  <c r="AB69" i="1" s="1"/>
  <c r="Z69" i="1" s="1"/>
  <c r="G70" i="1"/>
  <c r="R70" i="1" l="1"/>
  <c r="S70" i="1" s="1"/>
  <c r="Q70" i="1" s="1"/>
  <c r="U70" i="1"/>
  <c r="V70" i="1" s="1"/>
  <c r="T70" i="1" s="1"/>
  <c r="I70" i="1"/>
  <c r="J70" i="1" s="1"/>
  <c r="H70" i="1" s="1"/>
  <c r="L70" i="1"/>
  <c r="M70" i="1" s="1"/>
  <c r="K70" i="1" s="1"/>
  <c r="O70" i="1"/>
  <c r="P70" i="1" s="1"/>
  <c r="N70" i="1" s="1"/>
  <c r="X70" i="1"/>
  <c r="Y70" i="1" s="1"/>
  <c r="W70" i="1" s="1"/>
  <c r="AA70" i="1"/>
  <c r="AB70" i="1" s="1"/>
  <c r="Z70" i="1" s="1"/>
  <c r="G71" i="1"/>
  <c r="O71" i="1" l="1"/>
  <c r="P71" i="1" s="1"/>
  <c r="N71" i="1" s="1"/>
  <c r="R71" i="1"/>
  <c r="S71" i="1" s="1"/>
  <c r="Q71" i="1" s="1"/>
  <c r="U71" i="1"/>
  <c r="V71" i="1" s="1"/>
  <c r="T71" i="1" s="1"/>
  <c r="I71" i="1"/>
  <c r="J71" i="1" s="1"/>
  <c r="H71" i="1" s="1"/>
  <c r="L71" i="1"/>
  <c r="M71" i="1" s="1"/>
  <c r="K71" i="1" s="1"/>
  <c r="X71" i="1"/>
  <c r="Y71" i="1" s="1"/>
  <c r="W71" i="1" s="1"/>
  <c r="AA71" i="1"/>
  <c r="AB71" i="1" s="1"/>
  <c r="Z71" i="1" s="1"/>
  <c r="G72" i="1"/>
  <c r="O72" i="1" l="1"/>
  <c r="P72" i="1" s="1"/>
  <c r="N72" i="1" s="1"/>
  <c r="R72" i="1"/>
  <c r="S72" i="1" s="1"/>
  <c r="Q72" i="1" s="1"/>
  <c r="U72" i="1"/>
  <c r="V72" i="1" s="1"/>
  <c r="T72" i="1" s="1"/>
  <c r="I72" i="1"/>
  <c r="J72" i="1" s="1"/>
  <c r="H72" i="1" s="1"/>
  <c r="L72" i="1"/>
  <c r="M72" i="1" s="1"/>
  <c r="K72" i="1" s="1"/>
  <c r="X72" i="1"/>
  <c r="Y72" i="1" s="1"/>
  <c r="W72" i="1" s="1"/>
  <c r="AA72" i="1"/>
  <c r="AB72" i="1" s="1"/>
  <c r="Z72" i="1" s="1"/>
  <c r="G73" i="1"/>
  <c r="R73" i="1" l="1"/>
  <c r="S73" i="1" s="1"/>
  <c r="Q73" i="1" s="1"/>
  <c r="U73" i="1"/>
  <c r="V73" i="1" s="1"/>
  <c r="T73" i="1" s="1"/>
  <c r="X73" i="1"/>
  <c r="Y73" i="1" s="1"/>
  <c r="W73" i="1" s="1"/>
  <c r="I73" i="1"/>
  <c r="J73" i="1" s="1"/>
  <c r="H73" i="1" s="1"/>
  <c r="L73" i="1"/>
  <c r="M73" i="1" s="1"/>
  <c r="K73" i="1" s="1"/>
  <c r="O73" i="1"/>
  <c r="P73" i="1" s="1"/>
  <c r="N73" i="1" s="1"/>
  <c r="AA73" i="1"/>
  <c r="AB73" i="1" s="1"/>
  <c r="Z73" i="1" s="1"/>
  <c r="G74" i="1"/>
  <c r="R74" i="1" l="1"/>
  <c r="S74" i="1" s="1"/>
  <c r="Q74" i="1" s="1"/>
  <c r="U74" i="1"/>
  <c r="V74" i="1" s="1"/>
  <c r="T74" i="1" s="1"/>
  <c r="X74" i="1"/>
  <c r="Y74" i="1" s="1"/>
  <c r="W74" i="1" s="1"/>
  <c r="L74" i="1"/>
  <c r="M74" i="1" s="1"/>
  <c r="K74" i="1" s="1"/>
  <c r="I74" i="1"/>
  <c r="J74" i="1" s="1"/>
  <c r="H74" i="1" s="1"/>
  <c r="O74" i="1"/>
  <c r="P74" i="1" s="1"/>
  <c r="N74" i="1" s="1"/>
  <c r="AA74" i="1"/>
  <c r="AB74" i="1" s="1"/>
  <c r="Z74" i="1" s="1"/>
  <c r="G75" i="1"/>
  <c r="R75" i="1" l="1"/>
  <c r="S75" i="1" s="1"/>
  <c r="Q75" i="1" s="1"/>
  <c r="U75" i="1"/>
  <c r="V75" i="1" s="1"/>
  <c r="T75" i="1" s="1"/>
  <c r="X75" i="1"/>
  <c r="Y75" i="1" s="1"/>
  <c r="W75" i="1" s="1"/>
  <c r="L75" i="1"/>
  <c r="M75" i="1" s="1"/>
  <c r="K75" i="1" s="1"/>
  <c r="I75" i="1"/>
  <c r="J75" i="1" s="1"/>
  <c r="H75" i="1" s="1"/>
  <c r="O75" i="1"/>
  <c r="P75" i="1" s="1"/>
  <c r="N75" i="1" s="1"/>
  <c r="AA75" i="1"/>
  <c r="AB75" i="1" s="1"/>
  <c r="Z75" i="1" s="1"/>
  <c r="G76" i="1"/>
  <c r="R76" i="1" l="1"/>
  <c r="S76" i="1" s="1"/>
  <c r="Q76" i="1" s="1"/>
  <c r="U76" i="1"/>
  <c r="V76" i="1" s="1"/>
  <c r="T76" i="1" s="1"/>
  <c r="X76" i="1"/>
  <c r="Y76" i="1" s="1"/>
  <c r="W76" i="1" s="1"/>
  <c r="L76" i="1"/>
  <c r="M76" i="1" s="1"/>
  <c r="K76" i="1" s="1"/>
  <c r="O76" i="1"/>
  <c r="P76" i="1" s="1"/>
  <c r="N76" i="1" s="1"/>
  <c r="I76" i="1"/>
  <c r="J76" i="1" s="1"/>
  <c r="H76" i="1" s="1"/>
  <c r="AA76" i="1"/>
  <c r="AB76" i="1" s="1"/>
  <c r="Z76" i="1" s="1"/>
  <c r="G77" i="1"/>
  <c r="U77" i="1" l="1"/>
  <c r="V77" i="1" s="1"/>
  <c r="T77" i="1" s="1"/>
  <c r="X77" i="1"/>
  <c r="Y77" i="1" s="1"/>
  <c r="W77" i="1" s="1"/>
  <c r="I77" i="1"/>
  <c r="J77" i="1" s="1"/>
  <c r="H77" i="1" s="1"/>
  <c r="O77" i="1"/>
  <c r="P77" i="1" s="1"/>
  <c r="N77" i="1" s="1"/>
  <c r="L77" i="1"/>
  <c r="M77" i="1" s="1"/>
  <c r="K77" i="1" s="1"/>
  <c r="R77" i="1"/>
  <c r="S77" i="1" s="1"/>
  <c r="Q77" i="1" s="1"/>
  <c r="AA77" i="1"/>
  <c r="AB77" i="1" s="1"/>
  <c r="Z77" i="1" s="1"/>
  <c r="G78" i="1"/>
  <c r="X78" i="1" l="1"/>
  <c r="Y78" i="1" s="1"/>
  <c r="W78" i="1" s="1"/>
  <c r="I78" i="1"/>
  <c r="J78" i="1" s="1"/>
  <c r="H78" i="1" s="1"/>
  <c r="O78" i="1"/>
  <c r="P78" i="1" s="1"/>
  <c r="N78" i="1" s="1"/>
  <c r="L78" i="1"/>
  <c r="M78" i="1" s="1"/>
  <c r="K78" i="1" s="1"/>
  <c r="R78" i="1"/>
  <c r="S78" i="1" s="1"/>
  <c r="Q78" i="1" s="1"/>
  <c r="U78" i="1"/>
  <c r="V78" i="1" s="1"/>
  <c r="T78" i="1" s="1"/>
  <c r="AA78" i="1"/>
  <c r="AB78" i="1" s="1"/>
  <c r="Z78" i="1" s="1"/>
  <c r="G79" i="1"/>
  <c r="X79" i="1" l="1"/>
  <c r="Y79" i="1" s="1"/>
  <c r="W79" i="1" s="1"/>
  <c r="I79" i="1"/>
  <c r="J79" i="1" s="1"/>
  <c r="H79" i="1" s="1"/>
  <c r="L79" i="1"/>
  <c r="M79" i="1" s="1"/>
  <c r="K79" i="1" s="1"/>
  <c r="O79" i="1"/>
  <c r="P79" i="1" s="1"/>
  <c r="N79" i="1" s="1"/>
  <c r="U79" i="1"/>
  <c r="V79" i="1" s="1"/>
  <c r="T79" i="1" s="1"/>
  <c r="R79" i="1"/>
  <c r="S79" i="1" s="1"/>
  <c r="Q79" i="1" s="1"/>
  <c r="AA79" i="1"/>
  <c r="AB79" i="1" s="1"/>
  <c r="Z79" i="1" s="1"/>
  <c r="G80" i="1"/>
  <c r="X80" i="1" l="1"/>
  <c r="Y80" i="1" s="1"/>
  <c r="W80" i="1" s="1"/>
  <c r="I80" i="1"/>
  <c r="J80" i="1" s="1"/>
  <c r="H80" i="1" s="1"/>
  <c r="L80" i="1"/>
  <c r="M80" i="1" s="1"/>
  <c r="K80" i="1" s="1"/>
  <c r="R80" i="1"/>
  <c r="S80" i="1" s="1"/>
  <c r="Q80" i="1" s="1"/>
  <c r="U80" i="1"/>
  <c r="V80" i="1" s="1"/>
  <c r="T80" i="1" s="1"/>
  <c r="O80" i="1"/>
  <c r="P80" i="1" s="1"/>
  <c r="N80" i="1" s="1"/>
  <c r="AA80" i="1"/>
  <c r="AB80" i="1" s="1"/>
  <c r="Z80" i="1" s="1"/>
  <c r="G81" i="1"/>
  <c r="I81" i="1" l="1"/>
  <c r="J81" i="1" s="1"/>
  <c r="H81" i="1" s="1"/>
  <c r="L81" i="1"/>
  <c r="M81" i="1" s="1"/>
  <c r="K81" i="1" s="1"/>
  <c r="O81" i="1"/>
  <c r="P81" i="1" s="1"/>
  <c r="N81" i="1" s="1"/>
  <c r="R81" i="1"/>
  <c r="S81" i="1" s="1"/>
  <c r="Q81" i="1" s="1"/>
  <c r="U81" i="1"/>
  <c r="V81" i="1" s="1"/>
  <c r="T81" i="1" s="1"/>
  <c r="X81" i="1"/>
  <c r="Y81" i="1" s="1"/>
  <c r="W81" i="1" s="1"/>
  <c r="AA81" i="1"/>
  <c r="AB81" i="1" s="1"/>
  <c r="Z81" i="1" s="1"/>
  <c r="G82" i="1"/>
  <c r="I82" i="1" l="1"/>
  <c r="J82" i="1" s="1"/>
  <c r="H82" i="1" s="1"/>
  <c r="L82" i="1"/>
  <c r="M82" i="1" s="1"/>
  <c r="K82" i="1" s="1"/>
  <c r="O82" i="1"/>
  <c r="P82" i="1" s="1"/>
  <c r="N82" i="1" s="1"/>
  <c r="U82" i="1"/>
  <c r="V82" i="1" s="1"/>
  <c r="T82" i="1" s="1"/>
  <c r="X82" i="1"/>
  <c r="Y82" i="1" s="1"/>
  <c r="W82" i="1" s="1"/>
  <c r="R82" i="1"/>
  <c r="S82" i="1" s="1"/>
  <c r="Q82" i="1" s="1"/>
  <c r="AA82" i="1"/>
  <c r="AB82" i="1" s="1"/>
  <c r="Z82" i="1" s="1"/>
  <c r="G83" i="1"/>
  <c r="I83" i="1" l="1"/>
  <c r="J83" i="1" s="1"/>
  <c r="H83" i="1" s="1"/>
  <c r="L83" i="1"/>
  <c r="M83" i="1" s="1"/>
  <c r="K83" i="1" s="1"/>
  <c r="O83" i="1"/>
  <c r="P83" i="1" s="1"/>
  <c r="N83" i="1" s="1"/>
  <c r="U83" i="1"/>
  <c r="V83" i="1" s="1"/>
  <c r="T83" i="1" s="1"/>
  <c r="R83" i="1"/>
  <c r="S83" i="1" s="1"/>
  <c r="Q83" i="1" s="1"/>
  <c r="X83" i="1"/>
  <c r="Y83" i="1" s="1"/>
  <c r="W83" i="1" s="1"/>
  <c r="AA83" i="1"/>
  <c r="AB83" i="1" s="1"/>
  <c r="Z83" i="1" s="1"/>
  <c r="G84" i="1"/>
  <c r="I84" i="1" l="1"/>
  <c r="J84" i="1" s="1"/>
  <c r="H84" i="1" s="1"/>
  <c r="L84" i="1"/>
  <c r="M84" i="1" s="1"/>
  <c r="K84" i="1" s="1"/>
  <c r="O84" i="1"/>
  <c r="P84" i="1" s="1"/>
  <c r="N84" i="1" s="1"/>
  <c r="U84" i="1"/>
  <c r="V84" i="1" s="1"/>
  <c r="T84" i="1" s="1"/>
  <c r="R84" i="1"/>
  <c r="S84" i="1" s="1"/>
  <c r="Q84" i="1" s="1"/>
  <c r="X84" i="1"/>
  <c r="Y84" i="1" s="1"/>
  <c r="W84" i="1" s="1"/>
  <c r="AA84" i="1"/>
  <c r="AB84" i="1" s="1"/>
  <c r="Z84" i="1" s="1"/>
  <c r="G85" i="1"/>
  <c r="L85" i="1" l="1"/>
  <c r="M85" i="1" s="1"/>
  <c r="K85" i="1" s="1"/>
  <c r="O85" i="1"/>
  <c r="P85" i="1" s="1"/>
  <c r="N85" i="1" s="1"/>
  <c r="R85" i="1"/>
  <c r="S85" i="1" s="1"/>
  <c r="Q85" i="1" s="1"/>
  <c r="X85" i="1"/>
  <c r="Y85" i="1" s="1"/>
  <c r="W85" i="1" s="1"/>
  <c r="I85" i="1"/>
  <c r="J85" i="1" s="1"/>
  <c r="H85" i="1" s="1"/>
  <c r="U85" i="1"/>
  <c r="V85" i="1" s="1"/>
  <c r="T85" i="1" s="1"/>
  <c r="AA85" i="1"/>
  <c r="AB85" i="1" s="1"/>
  <c r="Z85" i="1" s="1"/>
  <c r="G86" i="1"/>
  <c r="L86" i="1" l="1"/>
  <c r="M86" i="1" s="1"/>
  <c r="K86" i="1" s="1"/>
  <c r="O86" i="1"/>
  <c r="P86" i="1" s="1"/>
  <c r="N86" i="1" s="1"/>
  <c r="R86" i="1"/>
  <c r="S86" i="1" s="1"/>
  <c r="Q86" i="1" s="1"/>
  <c r="U86" i="1"/>
  <c r="V86" i="1" s="1"/>
  <c r="T86" i="1" s="1"/>
  <c r="X86" i="1"/>
  <c r="Y86" i="1" s="1"/>
  <c r="W86" i="1" s="1"/>
  <c r="I86" i="1"/>
  <c r="J86" i="1" s="1"/>
  <c r="H86" i="1" s="1"/>
  <c r="AA86" i="1"/>
  <c r="AB86" i="1" s="1"/>
  <c r="Z86" i="1" s="1"/>
  <c r="G87" i="1"/>
  <c r="O87" i="1" l="1"/>
  <c r="P87" i="1" s="1"/>
  <c r="N87" i="1" s="1"/>
  <c r="R87" i="1"/>
  <c r="S87" i="1" s="1"/>
  <c r="Q87" i="1" s="1"/>
  <c r="U87" i="1"/>
  <c r="V87" i="1" s="1"/>
  <c r="T87" i="1" s="1"/>
  <c r="I87" i="1"/>
  <c r="J87" i="1" s="1"/>
  <c r="H87" i="1" s="1"/>
  <c r="X87" i="1"/>
  <c r="Y87" i="1" s="1"/>
  <c r="W87" i="1" s="1"/>
  <c r="L87" i="1"/>
  <c r="M87" i="1" s="1"/>
  <c r="K87" i="1" s="1"/>
  <c r="AA87" i="1"/>
  <c r="AB87" i="1" s="1"/>
  <c r="Z87" i="1" s="1"/>
  <c r="G88" i="1"/>
  <c r="O88" i="1" l="1"/>
  <c r="P88" i="1" s="1"/>
  <c r="N88" i="1" s="1"/>
  <c r="R88" i="1"/>
  <c r="S88" i="1" s="1"/>
  <c r="Q88" i="1" s="1"/>
  <c r="X88" i="1"/>
  <c r="Y88" i="1" s="1"/>
  <c r="W88" i="1" s="1"/>
  <c r="L88" i="1"/>
  <c r="M88" i="1" s="1"/>
  <c r="K88" i="1" s="1"/>
  <c r="I88" i="1"/>
  <c r="J88" i="1" s="1"/>
  <c r="H88" i="1" s="1"/>
  <c r="U88" i="1"/>
  <c r="V88" i="1" s="1"/>
  <c r="T88" i="1" s="1"/>
  <c r="AA88" i="1"/>
  <c r="AB88" i="1" s="1"/>
  <c r="Z88" i="1" s="1"/>
  <c r="G89" i="1"/>
  <c r="R89" i="1" l="1"/>
  <c r="S89" i="1" s="1"/>
  <c r="Q89" i="1" s="1"/>
  <c r="U89" i="1"/>
  <c r="V89" i="1" s="1"/>
  <c r="T89" i="1" s="1"/>
  <c r="I89" i="1"/>
  <c r="J89" i="1" s="1"/>
  <c r="H89" i="1" s="1"/>
  <c r="L89" i="1"/>
  <c r="M89" i="1" s="1"/>
  <c r="K89" i="1" s="1"/>
  <c r="O89" i="1"/>
  <c r="P89" i="1" s="1"/>
  <c r="N89" i="1" s="1"/>
  <c r="X89" i="1"/>
  <c r="Y89" i="1" s="1"/>
  <c r="W89" i="1" s="1"/>
  <c r="AA89" i="1"/>
  <c r="AB89" i="1" s="1"/>
  <c r="Z89" i="1" s="1"/>
  <c r="G90" i="1"/>
  <c r="R90" i="1" l="1"/>
  <c r="S90" i="1" s="1"/>
  <c r="Q90" i="1" s="1"/>
  <c r="U90" i="1"/>
  <c r="V90" i="1" s="1"/>
  <c r="T90" i="1" s="1"/>
  <c r="O90" i="1"/>
  <c r="P90" i="1" s="1"/>
  <c r="N90" i="1" s="1"/>
  <c r="X90" i="1"/>
  <c r="Y90" i="1" s="1"/>
  <c r="W90" i="1" s="1"/>
  <c r="I90" i="1"/>
  <c r="J90" i="1" s="1"/>
  <c r="H90" i="1" s="1"/>
  <c r="L90" i="1"/>
  <c r="M90" i="1" s="1"/>
  <c r="K90" i="1" s="1"/>
  <c r="AA90" i="1"/>
  <c r="AB90" i="1" s="1"/>
  <c r="Z90" i="1" s="1"/>
  <c r="G91" i="1"/>
  <c r="R91" i="1" l="1"/>
  <c r="S91" i="1" s="1"/>
  <c r="Q91" i="1" s="1"/>
  <c r="U91" i="1"/>
  <c r="V91" i="1" s="1"/>
  <c r="T91" i="1" s="1"/>
  <c r="X91" i="1"/>
  <c r="Y91" i="1" s="1"/>
  <c r="W91" i="1" s="1"/>
  <c r="L91" i="1"/>
  <c r="M91" i="1" s="1"/>
  <c r="K91" i="1" s="1"/>
  <c r="I91" i="1"/>
  <c r="J91" i="1" s="1"/>
  <c r="H91" i="1" s="1"/>
  <c r="O91" i="1"/>
  <c r="P91" i="1" s="1"/>
  <c r="N91" i="1" s="1"/>
  <c r="AA91" i="1"/>
  <c r="AB91" i="1" s="1"/>
  <c r="Z91" i="1" s="1"/>
  <c r="G92" i="1"/>
  <c r="R92" i="1" l="1"/>
  <c r="S92" i="1" s="1"/>
  <c r="Q92" i="1" s="1"/>
  <c r="U92" i="1"/>
  <c r="V92" i="1" s="1"/>
  <c r="T92" i="1" s="1"/>
  <c r="X92" i="1"/>
  <c r="Y92" i="1" s="1"/>
  <c r="W92" i="1" s="1"/>
  <c r="L92" i="1"/>
  <c r="M92" i="1" s="1"/>
  <c r="K92" i="1" s="1"/>
  <c r="I92" i="1"/>
  <c r="J92" i="1" s="1"/>
  <c r="H92" i="1" s="1"/>
  <c r="O92" i="1"/>
  <c r="P92" i="1" s="1"/>
  <c r="N92" i="1" s="1"/>
  <c r="AA92" i="1"/>
  <c r="AB92" i="1" s="1"/>
  <c r="Z92" i="1" s="1"/>
  <c r="G93" i="1"/>
  <c r="X93" i="1" l="1"/>
  <c r="Y93" i="1" s="1"/>
  <c r="W93" i="1" s="1"/>
  <c r="O93" i="1"/>
  <c r="P93" i="1" s="1"/>
  <c r="N93" i="1" s="1"/>
  <c r="L93" i="1"/>
  <c r="M93" i="1" s="1"/>
  <c r="K93" i="1" s="1"/>
  <c r="R93" i="1"/>
  <c r="S93" i="1" s="1"/>
  <c r="Q93" i="1" s="1"/>
  <c r="I93" i="1"/>
  <c r="J93" i="1" s="1"/>
  <c r="H93" i="1" s="1"/>
  <c r="U93" i="1"/>
  <c r="V93" i="1" s="1"/>
  <c r="T93" i="1" s="1"/>
  <c r="AA93" i="1"/>
  <c r="AB93" i="1" s="1"/>
  <c r="Z93" i="1" s="1"/>
  <c r="G94" i="1"/>
  <c r="X94" i="1" l="1"/>
  <c r="Y94" i="1" s="1"/>
  <c r="W94" i="1" s="1"/>
  <c r="I94" i="1"/>
  <c r="J94" i="1" s="1"/>
  <c r="H94" i="1" s="1"/>
  <c r="O94" i="1"/>
  <c r="P94" i="1" s="1"/>
  <c r="N94" i="1" s="1"/>
  <c r="R94" i="1"/>
  <c r="S94" i="1" s="1"/>
  <c r="Q94" i="1" s="1"/>
  <c r="L94" i="1"/>
  <c r="M94" i="1" s="1"/>
  <c r="K94" i="1" s="1"/>
  <c r="U94" i="1"/>
  <c r="V94" i="1" s="1"/>
  <c r="T94" i="1" s="1"/>
  <c r="AA94" i="1"/>
  <c r="AB94" i="1" s="1"/>
  <c r="Z94" i="1" s="1"/>
  <c r="G95" i="1"/>
  <c r="I95" i="1" l="1"/>
  <c r="J95" i="1" s="1"/>
  <c r="H95" i="1" s="1"/>
  <c r="X95" i="1"/>
  <c r="Y95" i="1" s="1"/>
  <c r="W95" i="1" s="1"/>
  <c r="O95" i="1"/>
  <c r="P95" i="1" s="1"/>
  <c r="N95" i="1" s="1"/>
  <c r="L95" i="1"/>
  <c r="M95" i="1" s="1"/>
  <c r="K95" i="1" s="1"/>
  <c r="R95" i="1"/>
  <c r="S95" i="1" s="1"/>
  <c r="Q95" i="1" s="1"/>
  <c r="U95" i="1"/>
  <c r="V95" i="1" s="1"/>
  <c r="T95" i="1" s="1"/>
  <c r="AA95" i="1"/>
  <c r="AB95" i="1" s="1"/>
  <c r="Z95" i="1" s="1"/>
  <c r="G96" i="1"/>
  <c r="U96" i="1" l="1"/>
  <c r="V96" i="1" s="1"/>
  <c r="T96" i="1" s="1"/>
  <c r="X96" i="1"/>
  <c r="Y96" i="1" s="1"/>
  <c r="W96" i="1" s="1"/>
  <c r="O96" i="1"/>
  <c r="P96" i="1" s="1"/>
  <c r="N96" i="1" s="1"/>
  <c r="R96" i="1"/>
  <c r="S96" i="1" s="1"/>
  <c r="Q96" i="1" s="1"/>
  <c r="I96" i="1"/>
  <c r="J96" i="1" s="1"/>
  <c r="H96" i="1" s="1"/>
  <c r="L96" i="1"/>
  <c r="M96" i="1" s="1"/>
  <c r="K96" i="1" s="1"/>
  <c r="AA96" i="1"/>
  <c r="AB96" i="1" s="1"/>
  <c r="Z96" i="1" s="1"/>
  <c r="G97" i="1"/>
  <c r="R97" i="1" l="1"/>
  <c r="S97" i="1" s="1"/>
  <c r="Q97" i="1" s="1"/>
  <c r="U97" i="1"/>
  <c r="V97" i="1" s="1"/>
  <c r="T97" i="1" s="1"/>
  <c r="X97" i="1"/>
  <c r="Y97" i="1" s="1"/>
  <c r="W97" i="1" s="1"/>
  <c r="I97" i="1"/>
  <c r="J97" i="1" s="1"/>
  <c r="H97" i="1" s="1"/>
  <c r="L97" i="1"/>
  <c r="M97" i="1" s="1"/>
  <c r="K97" i="1" s="1"/>
  <c r="O97" i="1"/>
  <c r="P97" i="1" s="1"/>
  <c r="N97" i="1" s="1"/>
  <c r="AA97" i="1"/>
  <c r="AB97" i="1" s="1"/>
  <c r="Z97" i="1" s="1"/>
  <c r="G98" i="1"/>
  <c r="I98" i="1" l="1"/>
  <c r="J98" i="1" s="1"/>
  <c r="H98" i="1" s="1"/>
  <c r="U98" i="1"/>
  <c r="V98" i="1" s="1"/>
  <c r="T98" i="1" s="1"/>
  <c r="X98" i="1"/>
  <c r="Y98" i="1" s="1"/>
  <c r="W98" i="1" s="1"/>
  <c r="L98" i="1"/>
  <c r="M98" i="1" s="1"/>
  <c r="K98" i="1" s="1"/>
  <c r="O98" i="1"/>
  <c r="P98" i="1" s="1"/>
  <c r="N98" i="1" s="1"/>
  <c r="R98" i="1"/>
  <c r="S98" i="1" s="1"/>
  <c r="Q98" i="1" s="1"/>
  <c r="AA98" i="1"/>
  <c r="AB98" i="1" s="1"/>
  <c r="Z98" i="1" s="1"/>
  <c r="G99" i="1"/>
  <c r="I99" i="1" l="1"/>
  <c r="J99" i="1" s="1"/>
  <c r="H99" i="1" s="1"/>
  <c r="O99" i="1"/>
  <c r="P99" i="1" s="1"/>
  <c r="N99" i="1" s="1"/>
  <c r="L99" i="1"/>
  <c r="M99" i="1" s="1"/>
  <c r="K99" i="1" s="1"/>
  <c r="R99" i="1"/>
  <c r="S99" i="1" s="1"/>
  <c r="Q99" i="1" s="1"/>
  <c r="X99" i="1"/>
  <c r="Y99" i="1" s="1"/>
  <c r="W99" i="1" s="1"/>
  <c r="U99" i="1"/>
  <c r="V99" i="1" s="1"/>
  <c r="T99" i="1" s="1"/>
  <c r="AA99" i="1"/>
  <c r="AB99" i="1" s="1"/>
  <c r="Z99" i="1" s="1"/>
  <c r="G100" i="1"/>
  <c r="O100" i="1" l="1"/>
  <c r="P100" i="1" s="1"/>
  <c r="N100" i="1" s="1"/>
  <c r="U100" i="1"/>
  <c r="V100" i="1" s="1"/>
  <c r="T100" i="1" s="1"/>
  <c r="L100" i="1"/>
  <c r="M100" i="1" s="1"/>
  <c r="K100" i="1" s="1"/>
  <c r="X100" i="1"/>
  <c r="Y100" i="1" s="1"/>
  <c r="W100" i="1" s="1"/>
  <c r="R100" i="1"/>
  <c r="S100" i="1" s="1"/>
  <c r="Q100" i="1" s="1"/>
  <c r="I100" i="1"/>
  <c r="J100" i="1" s="1"/>
  <c r="H100" i="1" s="1"/>
  <c r="AA100" i="1"/>
  <c r="AB100" i="1" s="1"/>
  <c r="Z100" i="1" s="1"/>
  <c r="G101" i="1"/>
  <c r="L101" i="1" l="1"/>
  <c r="M101" i="1" s="1"/>
  <c r="K101" i="1" s="1"/>
  <c r="R101" i="1"/>
  <c r="S101" i="1" s="1"/>
  <c r="Q101" i="1" s="1"/>
  <c r="O101" i="1"/>
  <c r="P101" i="1" s="1"/>
  <c r="N101" i="1" s="1"/>
  <c r="X101" i="1"/>
  <c r="Y101" i="1" s="1"/>
  <c r="W101" i="1" s="1"/>
  <c r="I101" i="1"/>
  <c r="J101" i="1" s="1"/>
  <c r="H101" i="1" s="1"/>
  <c r="U101" i="1"/>
  <c r="V101" i="1" s="1"/>
  <c r="T101" i="1" s="1"/>
  <c r="AA101" i="1"/>
  <c r="AB101" i="1" s="1"/>
  <c r="Z101" i="1" s="1"/>
  <c r="G102" i="1"/>
  <c r="L102" i="1" l="1"/>
  <c r="M102" i="1" s="1"/>
  <c r="K102" i="1" s="1"/>
  <c r="R102" i="1"/>
  <c r="S102" i="1" s="1"/>
  <c r="Q102" i="1" s="1"/>
  <c r="O102" i="1"/>
  <c r="P102" i="1" s="1"/>
  <c r="N102" i="1" s="1"/>
  <c r="U102" i="1"/>
  <c r="V102" i="1" s="1"/>
  <c r="T102" i="1" s="1"/>
  <c r="X102" i="1"/>
  <c r="Y102" i="1" s="1"/>
  <c r="W102" i="1" s="1"/>
  <c r="I102" i="1"/>
  <c r="J102" i="1" s="1"/>
  <c r="H102" i="1" s="1"/>
  <c r="AA102" i="1"/>
  <c r="AB102" i="1" s="1"/>
  <c r="Z102" i="1" s="1"/>
  <c r="G103" i="1"/>
  <c r="I103" i="1" l="1"/>
  <c r="J103" i="1" s="1"/>
  <c r="H103" i="1" s="1"/>
  <c r="R103" i="1"/>
  <c r="S103" i="1" s="1"/>
  <c r="Q103" i="1" s="1"/>
  <c r="U103" i="1"/>
  <c r="V103" i="1" s="1"/>
  <c r="T103" i="1" s="1"/>
  <c r="X103" i="1"/>
  <c r="Y103" i="1" s="1"/>
  <c r="W103" i="1" s="1"/>
  <c r="L103" i="1"/>
  <c r="M103" i="1" s="1"/>
  <c r="K103" i="1" s="1"/>
  <c r="O103" i="1"/>
  <c r="P103" i="1" s="1"/>
  <c r="N103" i="1" s="1"/>
  <c r="AA103" i="1"/>
  <c r="AB103" i="1" s="1"/>
  <c r="Z103" i="1" s="1"/>
  <c r="G104" i="1"/>
  <c r="O104" i="1" l="1"/>
  <c r="P104" i="1" s="1"/>
  <c r="N104" i="1" s="1"/>
  <c r="L104" i="1"/>
  <c r="M104" i="1" s="1"/>
  <c r="K104" i="1" s="1"/>
  <c r="R104" i="1"/>
  <c r="S104" i="1" s="1"/>
  <c r="Q104" i="1" s="1"/>
  <c r="U104" i="1"/>
  <c r="V104" i="1" s="1"/>
  <c r="T104" i="1" s="1"/>
  <c r="X104" i="1"/>
  <c r="Y104" i="1" s="1"/>
  <c r="W104" i="1" s="1"/>
  <c r="I104" i="1"/>
  <c r="J104" i="1" s="1"/>
  <c r="H104" i="1" s="1"/>
  <c r="AA104" i="1"/>
  <c r="AB104" i="1" s="1"/>
  <c r="Z104" i="1" s="1"/>
</calcChain>
</file>

<file path=xl/sharedStrings.xml><?xml version="1.0" encoding="utf-8"?>
<sst xmlns="http://schemas.openxmlformats.org/spreadsheetml/2006/main" count="35" uniqueCount="21">
  <si>
    <t>GEAR</t>
  </si>
  <si>
    <t>R</t>
  </si>
  <si>
    <t>TX RATIO</t>
  </si>
  <si>
    <t>FINAL RATIO</t>
  </si>
  <si>
    <t>EFFECTIVE RATIO</t>
  </si>
  <si>
    <t>Tire Size</t>
  </si>
  <si>
    <t>Tire Length</t>
  </si>
  <si>
    <t>Tire Diameter</t>
  </si>
  <si>
    <t>(in)</t>
  </si>
  <si>
    <t>(mm)</t>
  </si>
  <si>
    <t>RPM</t>
  </si>
  <si>
    <t>SPEED (mph)</t>
  </si>
  <si>
    <t>OVERRIDE (in)</t>
  </si>
  <si>
    <t>2011-2017 MT82</t>
  </si>
  <si>
    <t>2018+ MT82</t>
  </si>
  <si>
    <t>2015-2018 GT350</t>
  </si>
  <si>
    <t>Redline</t>
  </si>
  <si>
    <t>Top Speed</t>
  </si>
  <si>
    <t>CHECK</t>
  </si>
  <si>
    <t>CALC</t>
  </si>
  <si>
    <t>Highlight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</si>
</sst>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Arial"/>
      <family val="2"/>
    </font>
    <font>
      <b/>
      <sz val="11"/>
      <color rgb="FFFA7D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15">
    <xf numFmtId="0" fontId="0" fillId="0" borderId="0" xfId="0"/>
    <xf numFmtId="0" fontId="2" fillId="2" borderId="1" xfId="1" applyProtection="1">
      <protection locked="0"/>
    </xf>
    <xf numFmtId="0" fontId="3" fillId="3" borderId="1" xfId="2" applyProtection="1"/>
    <xf numFmtId="0" fontId="0" fillId="0" borderId="0" xfId="0" applyAlignment="1">
      <alignment horizontal="center"/>
    </xf>
    <xf numFmtId="0" fontId="0" fillId="4" borderId="2" xfId="3" applyFont="1" applyProtection="1"/>
    <xf numFmtId="0" fontId="0" fillId="0" borderId="0" xfId="0" applyProtection="1"/>
    <xf numFmtId="0" fontId="2" fillId="4" borderId="2" xfId="3" applyFont="1" applyAlignment="1" applyProtection="1">
      <alignment horizontal="center"/>
    </xf>
    <xf numFmtId="0" fontId="0" fillId="4" borderId="2" xfId="3" applyFont="1" applyAlignment="1" applyProtection="1">
      <alignment horizontal="right"/>
    </xf>
    <xf numFmtId="164" fontId="3" fillId="3" borderId="1" xfId="2" applyNumberFormat="1" applyProtection="1"/>
    <xf numFmtId="0" fontId="2" fillId="4" borderId="2" xfId="3" applyFont="1" applyAlignment="1" applyProtection="1">
      <alignment horizontal="right"/>
    </xf>
    <xf numFmtId="0" fontId="2" fillId="4" borderId="2" xfId="3" applyFont="1" applyAlignment="1" applyProtection="1">
      <alignment horizontal="center"/>
    </xf>
    <xf numFmtId="3" fontId="2" fillId="4" borderId="2" xfId="3" applyNumberFormat="1" applyFont="1" applyProtection="1"/>
    <xf numFmtId="165" fontId="3" fillId="3" borderId="1" xfId="2" applyNumberFormat="1" applyAlignment="1" applyProtection="1"/>
    <xf numFmtId="2" fontId="3" fillId="3" borderId="1" xfId="2" applyNumberFormat="1" applyProtection="1"/>
    <xf numFmtId="3" fontId="2" fillId="2" borderId="1" xfId="1" applyNumberFormat="1" applyProtection="1">
      <protection locked="0"/>
    </xf>
  </cellXfs>
  <cellStyles count="4">
    <cellStyle name="Calculation" xfId="2" builtinId="22"/>
    <cellStyle name="Input" xfId="1" builtinId="20"/>
    <cellStyle name="Normal" xfId="0" builtinId="0"/>
    <cellStyle name="Note" xfId="3" builtinId="1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Specs!$H$3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Specs!$H$4:$H$104</c:f>
              <c:numCache>
                <c:formatCode>0.0</c:formatCode>
                <c:ptCount val="101"/>
                <c:pt idx="0">
                  <c:v>0</c:v>
                </c:pt>
                <c:pt idx="1">
                  <c:v>0.67256099799849478</c:v>
                </c:pt>
                <c:pt idx="2">
                  <c:v>1.3451219959969896</c:v>
                </c:pt>
                <c:pt idx="3">
                  <c:v>2.0176829939954843</c:v>
                </c:pt>
                <c:pt idx="4">
                  <c:v>2.6902439919939791</c:v>
                </c:pt>
                <c:pt idx="5">
                  <c:v>3.3628049899924739</c:v>
                </c:pt>
                <c:pt idx="6">
                  <c:v>4.0353659879909687</c:v>
                </c:pt>
                <c:pt idx="7">
                  <c:v>4.7079269859894639</c:v>
                </c:pt>
                <c:pt idx="8">
                  <c:v>5.3804879839879582</c:v>
                </c:pt>
                <c:pt idx="9">
                  <c:v>6.0530489819864535</c:v>
                </c:pt>
                <c:pt idx="10">
                  <c:v>6.7256099799849478</c:v>
                </c:pt>
                <c:pt idx="11">
                  <c:v>7.398170977983443</c:v>
                </c:pt>
                <c:pt idx="12">
                  <c:v>8.0707319759819374</c:v>
                </c:pt>
                <c:pt idx="13">
                  <c:v>8.7432929739804326</c:v>
                </c:pt>
                <c:pt idx="14">
                  <c:v>9.4158539719789278</c:v>
                </c:pt>
                <c:pt idx="15">
                  <c:v>10.088414969977421</c:v>
                </c:pt>
                <c:pt idx="16">
                  <c:v>10.760975967975916</c:v>
                </c:pt>
                <c:pt idx="17">
                  <c:v>11.433536965974412</c:v>
                </c:pt>
                <c:pt idx="18">
                  <c:v>12.106097963972907</c:v>
                </c:pt>
                <c:pt idx="19">
                  <c:v>12.7786589619714</c:v>
                </c:pt>
                <c:pt idx="20">
                  <c:v>13.451219959969896</c:v>
                </c:pt>
                <c:pt idx="21">
                  <c:v>14.123780957968391</c:v>
                </c:pt>
                <c:pt idx="22">
                  <c:v>14.796341955966886</c:v>
                </c:pt>
                <c:pt idx="23">
                  <c:v>15.46890295396538</c:v>
                </c:pt>
                <c:pt idx="24">
                  <c:v>16.141463951963875</c:v>
                </c:pt>
                <c:pt idx="25">
                  <c:v>16.81402494996237</c:v>
                </c:pt>
                <c:pt idx="26">
                  <c:v>17.486585947960865</c:v>
                </c:pt>
                <c:pt idx="27">
                  <c:v>18.15914694595936</c:v>
                </c:pt>
                <c:pt idx="28">
                  <c:v>18.831707943957856</c:v>
                </c:pt>
                <c:pt idx="29">
                  <c:v>19.504268941956347</c:v>
                </c:pt>
                <c:pt idx="30">
                  <c:v>20.176829939954843</c:v>
                </c:pt>
                <c:pt idx="31">
                  <c:v>20.849390937953338</c:v>
                </c:pt>
                <c:pt idx="32">
                  <c:v>21.521951935951833</c:v>
                </c:pt>
                <c:pt idx="33">
                  <c:v>22.194512933950325</c:v>
                </c:pt>
                <c:pt idx="34">
                  <c:v>22.867073931948823</c:v>
                </c:pt>
                <c:pt idx="35">
                  <c:v>23.539634929947315</c:v>
                </c:pt>
                <c:pt idx="36">
                  <c:v>24.212195927945814</c:v>
                </c:pt>
                <c:pt idx="37">
                  <c:v>24.884756925944306</c:v>
                </c:pt>
                <c:pt idx="38">
                  <c:v>25.557317923942801</c:v>
                </c:pt>
                <c:pt idx="39">
                  <c:v>26.229878921941292</c:v>
                </c:pt>
                <c:pt idx="40">
                  <c:v>26.902439919939791</c:v>
                </c:pt>
                <c:pt idx="41">
                  <c:v>27.575000917938283</c:v>
                </c:pt>
                <c:pt idx="42">
                  <c:v>28.247561915936782</c:v>
                </c:pt>
                <c:pt idx="43">
                  <c:v>28.920122913935273</c:v>
                </c:pt>
                <c:pt idx="44">
                  <c:v>29.592683911933772</c:v>
                </c:pt>
                <c:pt idx="45">
                  <c:v>30.265244909932264</c:v>
                </c:pt>
                <c:pt idx="46">
                  <c:v>30.937805907930759</c:v>
                </c:pt>
                <c:pt idx="47">
                  <c:v>31.610366905929251</c:v>
                </c:pt>
                <c:pt idx="48">
                  <c:v>32.282927903927749</c:v>
                </c:pt>
                <c:pt idx="49">
                  <c:v>32.955488901926245</c:v>
                </c:pt>
                <c:pt idx="50">
                  <c:v>33.62804989992474</c:v>
                </c:pt>
                <c:pt idx="51">
                  <c:v>34.300610897923228</c:v>
                </c:pt>
                <c:pt idx="52">
                  <c:v>34.97317189592173</c:v>
                </c:pt>
                <c:pt idx="53">
                  <c:v>35.645732893920218</c:v>
                </c:pt>
                <c:pt idx="54">
                  <c:v>36.318293891918721</c:v>
                </c:pt>
                <c:pt idx="55">
                  <c:v>36.990854889917209</c:v>
                </c:pt>
                <c:pt idx="56">
                  <c:v>37.663415887915711</c:v>
                </c:pt>
                <c:pt idx="57">
                  <c:v>38.335976885914199</c:v>
                </c:pt>
                <c:pt idx="58">
                  <c:v>39.008537883912695</c:v>
                </c:pt>
                <c:pt idx="59">
                  <c:v>39.68109888191119</c:v>
                </c:pt>
                <c:pt idx="60">
                  <c:v>40.353659879909685</c:v>
                </c:pt>
                <c:pt idx="61">
                  <c:v>41.02622087790818</c:v>
                </c:pt>
                <c:pt idx="62">
                  <c:v>41.698781875906676</c:v>
                </c:pt>
                <c:pt idx="63">
                  <c:v>42.371342873905171</c:v>
                </c:pt>
                <c:pt idx="64">
                  <c:v>43.043903871903666</c:v>
                </c:pt>
                <c:pt idx="65">
                  <c:v>43.716464869902161</c:v>
                </c:pt>
                <c:pt idx="66">
                  <c:v>44.389025867900649</c:v>
                </c:pt>
                <c:pt idx="67">
                  <c:v>45.061586865899152</c:v>
                </c:pt>
                <c:pt idx="68">
                  <c:v>45.734147863897647</c:v>
                </c:pt>
                <c:pt idx="69">
                  <c:v>46.406708861896135</c:v>
                </c:pt>
                <c:pt idx="70">
                  <c:v>47.07926985989463</c:v>
                </c:pt>
                <c:pt idx="71">
                  <c:v>47.751830857893133</c:v>
                </c:pt>
                <c:pt idx="72">
                  <c:v>48.424391855891628</c:v>
                </c:pt>
                <c:pt idx="73">
                  <c:v>49.096952853890116</c:v>
                </c:pt>
                <c:pt idx="74">
                  <c:v>49.769513851888611</c:v>
                </c:pt>
                <c:pt idx="75">
                  <c:v>50.442074849887113</c:v>
                </c:pt>
                <c:pt idx="76">
                  <c:v>51.114635847885602</c:v>
                </c:pt>
                <c:pt idx="77">
                  <c:v>51.787196845884097</c:v>
                </c:pt>
                <c:pt idx="78">
                  <c:v>52.459757843882585</c:v>
                </c:pt>
                <c:pt idx="79">
                  <c:v>53.13231884188108</c:v>
                </c:pt>
                <c:pt idx="80">
                  <c:v>53.804879839879582</c:v>
                </c:pt>
                <c:pt idx="81">
                  <c:v>54.477440837878078</c:v>
                </c:pt>
                <c:pt idx="82">
                  <c:v>55.150001835876566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48-4667-AD0F-C63E553B8253}"/>
            </c:ext>
          </c:extLst>
        </c:ser>
        <c:ser>
          <c:idx val="2"/>
          <c:order val="1"/>
          <c:tx>
            <c:strRef>
              <c:f>Specs!$K$3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Specs!$K$4:$K$104</c:f>
              <c:numCache>
                <c:formatCode>0.0</c:formatCode>
                <c:ptCount val="101"/>
                <c:pt idx="0">
                  <c:v>0</c:v>
                </c:pt>
                <c:pt idx="1">
                  <c:v>0.98018979528928618</c:v>
                </c:pt>
                <c:pt idx="2">
                  <c:v>1.9603795905785724</c:v>
                </c:pt>
                <c:pt idx="3">
                  <c:v>2.9405693858678585</c:v>
                </c:pt>
                <c:pt idx="4">
                  <c:v>3.9207591811571447</c:v>
                </c:pt>
                <c:pt idx="5">
                  <c:v>4.90094897644643</c:v>
                </c:pt>
                <c:pt idx="6">
                  <c:v>5.8811387717357171</c:v>
                </c:pt>
                <c:pt idx="7">
                  <c:v>6.8613285670250024</c:v>
                </c:pt>
                <c:pt idx="8">
                  <c:v>7.8415183623142894</c:v>
                </c:pt>
                <c:pt idx="9">
                  <c:v>8.8217081576035756</c:v>
                </c:pt>
                <c:pt idx="10">
                  <c:v>9.80189795289286</c:v>
                </c:pt>
                <c:pt idx="11">
                  <c:v>10.782087748182148</c:v>
                </c:pt>
                <c:pt idx="12">
                  <c:v>11.762277543471434</c:v>
                </c:pt>
                <c:pt idx="13">
                  <c:v>12.742467338760719</c:v>
                </c:pt>
                <c:pt idx="14">
                  <c:v>13.722657134050005</c:v>
                </c:pt>
                <c:pt idx="15">
                  <c:v>14.702846929339293</c:v>
                </c:pt>
                <c:pt idx="16">
                  <c:v>15.683036724628579</c:v>
                </c:pt>
                <c:pt idx="17">
                  <c:v>16.663226519917863</c:v>
                </c:pt>
                <c:pt idx="18">
                  <c:v>17.643416315207151</c:v>
                </c:pt>
                <c:pt idx="19">
                  <c:v>18.623606110496436</c:v>
                </c:pt>
                <c:pt idx="20">
                  <c:v>19.60379590578572</c:v>
                </c:pt>
                <c:pt idx="21">
                  <c:v>20.583985701075008</c:v>
                </c:pt>
                <c:pt idx="22">
                  <c:v>21.564175496364296</c:v>
                </c:pt>
                <c:pt idx="23">
                  <c:v>22.54436529165358</c:v>
                </c:pt>
                <c:pt idx="24">
                  <c:v>23.524555086942868</c:v>
                </c:pt>
                <c:pt idx="25">
                  <c:v>24.504744882232156</c:v>
                </c:pt>
                <c:pt idx="26">
                  <c:v>25.484934677521437</c:v>
                </c:pt>
                <c:pt idx="27">
                  <c:v>26.465124472810725</c:v>
                </c:pt>
                <c:pt idx="28">
                  <c:v>27.44531426810001</c:v>
                </c:pt>
                <c:pt idx="29">
                  <c:v>28.425504063389297</c:v>
                </c:pt>
                <c:pt idx="30">
                  <c:v>29.405693858678585</c:v>
                </c:pt>
                <c:pt idx="31">
                  <c:v>30.38588365396787</c:v>
                </c:pt>
                <c:pt idx="32">
                  <c:v>31.366073449257158</c:v>
                </c:pt>
                <c:pt idx="33">
                  <c:v>32.346263244546442</c:v>
                </c:pt>
                <c:pt idx="34">
                  <c:v>33.326453039835727</c:v>
                </c:pt>
                <c:pt idx="35">
                  <c:v>34.306642835125011</c:v>
                </c:pt>
                <c:pt idx="36">
                  <c:v>35.286832630414303</c:v>
                </c:pt>
                <c:pt idx="37">
                  <c:v>36.267022425703587</c:v>
                </c:pt>
                <c:pt idx="38">
                  <c:v>37.247212220992871</c:v>
                </c:pt>
                <c:pt idx="39">
                  <c:v>38.227402016282163</c:v>
                </c:pt>
                <c:pt idx="40">
                  <c:v>39.20759181157144</c:v>
                </c:pt>
                <c:pt idx="41">
                  <c:v>40.187781606860732</c:v>
                </c:pt>
                <c:pt idx="42">
                  <c:v>41.167971402150016</c:v>
                </c:pt>
                <c:pt idx="43">
                  <c:v>42.1481611974393</c:v>
                </c:pt>
                <c:pt idx="44">
                  <c:v>43.128350992728592</c:v>
                </c:pt>
                <c:pt idx="45">
                  <c:v>44.108540788017876</c:v>
                </c:pt>
                <c:pt idx="46">
                  <c:v>45.088730583307161</c:v>
                </c:pt>
                <c:pt idx="47">
                  <c:v>46.068920378596452</c:v>
                </c:pt>
                <c:pt idx="48">
                  <c:v>47.049110173885737</c:v>
                </c:pt>
                <c:pt idx="49">
                  <c:v>48.029299969175021</c:v>
                </c:pt>
                <c:pt idx="50">
                  <c:v>49.009489764464313</c:v>
                </c:pt>
                <c:pt idx="51">
                  <c:v>49.98967955975359</c:v>
                </c:pt>
                <c:pt idx="52">
                  <c:v>50.969869355042874</c:v>
                </c:pt>
                <c:pt idx="53">
                  <c:v>51.950059150332159</c:v>
                </c:pt>
                <c:pt idx="54">
                  <c:v>52.93024894562145</c:v>
                </c:pt>
                <c:pt idx="55">
                  <c:v>53.910438740910735</c:v>
                </c:pt>
                <c:pt idx="56">
                  <c:v>54.890628536200019</c:v>
                </c:pt>
                <c:pt idx="57">
                  <c:v>55.870818331489311</c:v>
                </c:pt>
                <c:pt idx="58">
                  <c:v>56.851008126778595</c:v>
                </c:pt>
                <c:pt idx="59">
                  <c:v>57.831197922067879</c:v>
                </c:pt>
                <c:pt idx="60">
                  <c:v>58.811387717357171</c:v>
                </c:pt>
                <c:pt idx="61">
                  <c:v>59.791577512646455</c:v>
                </c:pt>
                <c:pt idx="62">
                  <c:v>60.77176730793574</c:v>
                </c:pt>
                <c:pt idx="63">
                  <c:v>61.751957103225031</c:v>
                </c:pt>
                <c:pt idx="64">
                  <c:v>62.732146898514316</c:v>
                </c:pt>
                <c:pt idx="65">
                  <c:v>63.7123366938036</c:v>
                </c:pt>
                <c:pt idx="66">
                  <c:v>64.692526489092884</c:v>
                </c:pt>
                <c:pt idx="67">
                  <c:v>65.672716284382162</c:v>
                </c:pt>
                <c:pt idx="68">
                  <c:v>66.652906079671453</c:v>
                </c:pt>
                <c:pt idx="69">
                  <c:v>67.633095874960745</c:v>
                </c:pt>
                <c:pt idx="70">
                  <c:v>68.613285670250022</c:v>
                </c:pt>
                <c:pt idx="71">
                  <c:v>69.593475465539314</c:v>
                </c:pt>
                <c:pt idx="72">
                  <c:v>70.573665260828605</c:v>
                </c:pt>
                <c:pt idx="73">
                  <c:v>71.553855056117882</c:v>
                </c:pt>
                <c:pt idx="74">
                  <c:v>72.534044851407174</c:v>
                </c:pt>
                <c:pt idx="75">
                  <c:v>73.514234646696465</c:v>
                </c:pt>
                <c:pt idx="76">
                  <c:v>74.494424441985743</c:v>
                </c:pt>
                <c:pt idx="77">
                  <c:v>75.474614237275034</c:v>
                </c:pt>
                <c:pt idx="78">
                  <c:v>76.454804032564326</c:v>
                </c:pt>
                <c:pt idx="79">
                  <c:v>77.434993827853603</c:v>
                </c:pt>
                <c:pt idx="80">
                  <c:v>78.41518362314288</c:v>
                </c:pt>
                <c:pt idx="81">
                  <c:v>79.395373418432172</c:v>
                </c:pt>
                <c:pt idx="82">
                  <c:v>80.375563213721463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48-4667-AD0F-C63E553B8253}"/>
            </c:ext>
          </c:extLst>
        </c:ser>
        <c:ser>
          <c:idx val="3"/>
          <c:order val="2"/>
          <c:tx>
            <c:strRef>
              <c:f>Specs!$N$3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Specs!$N$4:$N$104</c:f>
              <c:numCache>
                <c:formatCode>0.0</c:formatCode>
                <c:ptCount val="101"/>
                <c:pt idx="0">
                  <c:v>0</c:v>
                </c:pt>
                <c:pt idx="1">
                  <c:v>1.3576541885062783</c:v>
                </c:pt>
                <c:pt idx="2">
                  <c:v>2.7153083770125566</c:v>
                </c:pt>
                <c:pt idx="3">
                  <c:v>4.0729625655188348</c:v>
                </c:pt>
                <c:pt idx="4">
                  <c:v>5.4306167540251131</c:v>
                </c:pt>
                <c:pt idx="5">
                  <c:v>6.7882709425313914</c:v>
                </c:pt>
                <c:pt idx="6">
                  <c:v>8.1459251310376697</c:v>
                </c:pt>
                <c:pt idx="7">
                  <c:v>9.5035793195439489</c:v>
                </c:pt>
                <c:pt idx="8">
                  <c:v>10.861233508050226</c:v>
                </c:pt>
                <c:pt idx="9">
                  <c:v>12.218887696556504</c:v>
                </c:pt>
                <c:pt idx="10">
                  <c:v>13.576541885062783</c:v>
                </c:pt>
                <c:pt idx="11">
                  <c:v>14.93419607356906</c:v>
                </c:pt>
                <c:pt idx="12">
                  <c:v>16.291850262075339</c:v>
                </c:pt>
                <c:pt idx="13">
                  <c:v>17.649504450581617</c:v>
                </c:pt>
                <c:pt idx="14">
                  <c:v>19.007158639087898</c:v>
                </c:pt>
                <c:pt idx="15">
                  <c:v>20.364812827594175</c:v>
                </c:pt>
                <c:pt idx="16">
                  <c:v>21.722467016100452</c:v>
                </c:pt>
                <c:pt idx="17">
                  <c:v>23.080121204606733</c:v>
                </c:pt>
                <c:pt idx="18">
                  <c:v>24.437775393113007</c:v>
                </c:pt>
                <c:pt idx="19">
                  <c:v>25.795429581619288</c:v>
                </c:pt>
                <c:pt idx="20">
                  <c:v>27.153083770125566</c:v>
                </c:pt>
                <c:pt idx="21">
                  <c:v>28.510737958631843</c:v>
                </c:pt>
                <c:pt idx="22">
                  <c:v>29.86839214713812</c:v>
                </c:pt>
                <c:pt idx="23">
                  <c:v>31.226046335644398</c:v>
                </c:pt>
                <c:pt idx="24">
                  <c:v>32.583700524150679</c:v>
                </c:pt>
                <c:pt idx="25">
                  <c:v>33.941354712656953</c:v>
                </c:pt>
                <c:pt idx="26">
                  <c:v>35.299008901163234</c:v>
                </c:pt>
                <c:pt idx="27">
                  <c:v>36.656663089669514</c:v>
                </c:pt>
                <c:pt idx="28">
                  <c:v>38.014317278175795</c:v>
                </c:pt>
                <c:pt idx="29">
                  <c:v>39.371971466682069</c:v>
                </c:pt>
                <c:pt idx="30">
                  <c:v>40.72962565518835</c:v>
                </c:pt>
                <c:pt idx="31">
                  <c:v>42.087279843694624</c:v>
                </c:pt>
                <c:pt idx="32">
                  <c:v>43.444934032200905</c:v>
                </c:pt>
                <c:pt idx="33">
                  <c:v>44.802588220707186</c:v>
                </c:pt>
                <c:pt idx="34">
                  <c:v>46.160242409213467</c:v>
                </c:pt>
                <c:pt idx="35">
                  <c:v>47.517896597719734</c:v>
                </c:pt>
                <c:pt idx="36">
                  <c:v>48.875550786226015</c:v>
                </c:pt>
                <c:pt idx="37">
                  <c:v>50.233204974732296</c:v>
                </c:pt>
                <c:pt idx="38">
                  <c:v>51.590859163238576</c:v>
                </c:pt>
                <c:pt idx="39">
                  <c:v>52.94851335174485</c:v>
                </c:pt>
                <c:pt idx="40">
                  <c:v>54.306167540251131</c:v>
                </c:pt>
                <c:pt idx="41">
                  <c:v>55.663821728757412</c:v>
                </c:pt>
                <c:pt idx="42">
                  <c:v>57.021475917263686</c:v>
                </c:pt>
                <c:pt idx="43">
                  <c:v>58.37913010576996</c:v>
                </c:pt>
                <c:pt idx="44">
                  <c:v>59.736784294276241</c:v>
                </c:pt>
                <c:pt idx="45">
                  <c:v>61.094438482782522</c:v>
                </c:pt>
                <c:pt idx="46">
                  <c:v>62.452092671288796</c:v>
                </c:pt>
                <c:pt idx="47">
                  <c:v>63.809746859795077</c:v>
                </c:pt>
                <c:pt idx="48">
                  <c:v>65.167401048301357</c:v>
                </c:pt>
                <c:pt idx="49">
                  <c:v>66.525055236807646</c:v>
                </c:pt>
                <c:pt idx="50">
                  <c:v>67.882709425313905</c:v>
                </c:pt>
                <c:pt idx="51">
                  <c:v>69.240363613820193</c:v>
                </c:pt>
                <c:pt idx="52">
                  <c:v>70.598017802326467</c:v>
                </c:pt>
                <c:pt idx="53">
                  <c:v>71.955671990832741</c:v>
                </c:pt>
                <c:pt idx="54">
                  <c:v>73.313326179339029</c:v>
                </c:pt>
                <c:pt idx="55">
                  <c:v>74.670980367845303</c:v>
                </c:pt>
                <c:pt idx="56">
                  <c:v>76.028634556351591</c:v>
                </c:pt>
                <c:pt idx="57">
                  <c:v>77.38628874485785</c:v>
                </c:pt>
                <c:pt idx="58">
                  <c:v>78.743942933364139</c:v>
                </c:pt>
                <c:pt idx="59">
                  <c:v>80.101597121870412</c:v>
                </c:pt>
                <c:pt idx="60">
                  <c:v>81.4592513103767</c:v>
                </c:pt>
                <c:pt idx="61">
                  <c:v>82.816905498882974</c:v>
                </c:pt>
                <c:pt idx="62">
                  <c:v>84.174559687389248</c:v>
                </c:pt>
                <c:pt idx="63">
                  <c:v>85.532213875895522</c:v>
                </c:pt>
                <c:pt idx="64">
                  <c:v>86.88986806440181</c:v>
                </c:pt>
                <c:pt idx="65">
                  <c:v>88.247522252908084</c:v>
                </c:pt>
                <c:pt idx="66">
                  <c:v>89.605176441414372</c:v>
                </c:pt>
                <c:pt idx="67">
                  <c:v>90.962830629920646</c:v>
                </c:pt>
                <c:pt idx="68">
                  <c:v>92.320484818426934</c:v>
                </c:pt>
                <c:pt idx="69">
                  <c:v>93.678139006933208</c:v>
                </c:pt>
                <c:pt idx="70">
                  <c:v>95.035793195439467</c:v>
                </c:pt>
                <c:pt idx="71">
                  <c:v>96.393447383945755</c:v>
                </c:pt>
                <c:pt idx="72">
                  <c:v>97.751101572452029</c:v>
                </c:pt>
                <c:pt idx="73">
                  <c:v>99.108755760958317</c:v>
                </c:pt>
                <c:pt idx="74">
                  <c:v>100.46640994946459</c:v>
                </c:pt>
                <c:pt idx="75">
                  <c:v>101.82406413797088</c:v>
                </c:pt>
                <c:pt idx="76">
                  <c:v>103.18171832647715</c:v>
                </c:pt>
                <c:pt idx="77">
                  <c:v>104.53937251498341</c:v>
                </c:pt>
                <c:pt idx="78">
                  <c:v>105.8970267034897</c:v>
                </c:pt>
                <c:pt idx="79">
                  <c:v>107.25468089199597</c:v>
                </c:pt>
                <c:pt idx="80">
                  <c:v>108.61233508050226</c:v>
                </c:pt>
                <c:pt idx="81">
                  <c:v>109.96998926900854</c:v>
                </c:pt>
                <c:pt idx="82">
                  <c:v>111.32764345751482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48-4667-AD0F-C63E553B8253}"/>
            </c:ext>
          </c:extLst>
        </c:ser>
        <c:ser>
          <c:idx val="4"/>
          <c:order val="3"/>
          <c:tx>
            <c:strRef>
              <c:f>Specs!$Q$3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Specs!$Q$4:$Q$104</c:f>
              <c:numCache>
                <c:formatCode>0.0</c:formatCode>
                <c:ptCount val="101"/>
                <c:pt idx="0">
                  <c:v>0</c:v>
                </c:pt>
                <c:pt idx="1">
                  <c:v>1.7627606802379905</c:v>
                </c:pt>
                <c:pt idx="2">
                  <c:v>3.525521360475981</c:v>
                </c:pt>
                <c:pt idx="3">
                  <c:v>5.2882820407139723</c:v>
                </c:pt>
                <c:pt idx="4">
                  <c:v>7.0510427209519619</c:v>
                </c:pt>
                <c:pt idx="5">
                  <c:v>8.8138034011899524</c:v>
                </c:pt>
                <c:pt idx="6">
                  <c:v>10.576564081427945</c:v>
                </c:pt>
                <c:pt idx="7">
                  <c:v>12.339324761665933</c:v>
                </c:pt>
                <c:pt idx="8">
                  <c:v>14.102085441903924</c:v>
                </c:pt>
                <c:pt idx="9">
                  <c:v>15.864846122141914</c:v>
                </c:pt>
                <c:pt idx="10">
                  <c:v>17.627606802379905</c:v>
                </c:pt>
                <c:pt idx="11">
                  <c:v>19.390367482617897</c:v>
                </c:pt>
                <c:pt idx="12">
                  <c:v>21.153128162855889</c:v>
                </c:pt>
                <c:pt idx="13">
                  <c:v>22.915888843093878</c:v>
                </c:pt>
                <c:pt idx="14">
                  <c:v>24.678649523331867</c:v>
                </c:pt>
                <c:pt idx="15">
                  <c:v>26.441410203569855</c:v>
                </c:pt>
                <c:pt idx="16">
                  <c:v>28.204170883807848</c:v>
                </c:pt>
                <c:pt idx="17">
                  <c:v>29.96693156404584</c:v>
                </c:pt>
                <c:pt idx="18">
                  <c:v>31.729692244283829</c:v>
                </c:pt>
                <c:pt idx="19">
                  <c:v>33.492452924521821</c:v>
                </c:pt>
                <c:pt idx="20">
                  <c:v>35.25521360475981</c:v>
                </c:pt>
                <c:pt idx="21">
                  <c:v>37.017974284997798</c:v>
                </c:pt>
                <c:pt idx="22">
                  <c:v>38.780734965235794</c:v>
                </c:pt>
                <c:pt idx="23">
                  <c:v>40.543495645473783</c:v>
                </c:pt>
                <c:pt idx="24">
                  <c:v>42.306256325711779</c:v>
                </c:pt>
                <c:pt idx="25">
                  <c:v>44.06901700594976</c:v>
                </c:pt>
                <c:pt idx="26">
                  <c:v>45.831777686187756</c:v>
                </c:pt>
                <c:pt idx="27">
                  <c:v>47.594538366425752</c:v>
                </c:pt>
                <c:pt idx="28">
                  <c:v>49.357299046663734</c:v>
                </c:pt>
                <c:pt idx="29">
                  <c:v>51.120059726901729</c:v>
                </c:pt>
                <c:pt idx="30">
                  <c:v>52.882820407139711</c:v>
                </c:pt>
                <c:pt idx="31">
                  <c:v>54.645581087377707</c:v>
                </c:pt>
                <c:pt idx="32">
                  <c:v>56.408341767615696</c:v>
                </c:pt>
                <c:pt idx="33">
                  <c:v>58.171102447853684</c:v>
                </c:pt>
                <c:pt idx="34">
                  <c:v>59.93386312809168</c:v>
                </c:pt>
                <c:pt idx="35">
                  <c:v>61.696623808329669</c:v>
                </c:pt>
                <c:pt idx="36">
                  <c:v>63.459384488567657</c:v>
                </c:pt>
                <c:pt idx="37">
                  <c:v>65.222145168805653</c:v>
                </c:pt>
                <c:pt idx="38">
                  <c:v>66.984905849043642</c:v>
                </c:pt>
                <c:pt idx="39">
                  <c:v>68.747666529281631</c:v>
                </c:pt>
                <c:pt idx="40">
                  <c:v>70.510427209519619</c:v>
                </c:pt>
                <c:pt idx="41">
                  <c:v>72.273187889757608</c:v>
                </c:pt>
                <c:pt idx="42">
                  <c:v>74.035948569995597</c:v>
                </c:pt>
                <c:pt idx="43">
                  <c:v>75.7987092502336</c:v>
                </c:pt>
                <c:pt idx="44">
                  <c:v>77.561469930471588</c:v>
                </c:pt>
                <c:pt idx="45">
                  <c:v>79.324230610709577</c:v>
                </c:pt>
                <c:pt idx="46">
                  <c:v>81.086991290947566</c:v>
                </c:pt>
                <c:pt idx="47">
                  <c:v>82.849751971185555</c:v>
                </c:pt>
                <c:pt idx="48">
                  <c:v>84.612512651423557</c:v>
                </c:pt>
                <c:pt idx="49">
                  <c:v>86.375273331661532</c:v>
                </c:pt>
                <c:pt idx="50">
                  <c:v>88.138034011899521</c:v>
                </c:pt>
                <c:pt idx="51">
                  <c:v>89.900794692137509</c:v>
                </c:pt>
                <c:pt idx="52">
                  <c:v>91.663555372375512</c:v>
                </c:pt>
                <c:pt idx="53">
                  <c:v>93.426316052613501</c:v>
                </c:pt>
                <c:pt idx="54">
                  <c:v>95.189076732851504</c:v>
                </c:pt>
                <c:pt idx="55">
                  <c:v>96.951837413089478</c:v>
                </c:pt>
                <c:pt idx="56">
                  <c:v>98.714598093327467</c:v>
                </c:pt>
                <c:pt idx="57">
                  <c:v>100.47735877356546</c:v>
                </c:pt>
                <c:pt idx="58">
                  <c:v>102.24011945380346</c:v>
                </c:pt>
                <c:pt idx="59">
                  <c:v>104.00288013404145</c:v>
                </c:pt>
                <c:pt idx="60">
                  <c:v>105.76564081427942</c:v>
                </c:pt>
                <c:pt idx="61">
                  <c:v>107.52840149451741</c:v>
                </c:pt>
                <c:pt idx="62">
                  <c:v>109.29116217475541</c:v>
                </c:pt>
                <c:pt idx="63">
                  <c:v>111.0539228549934</c:v>
                </c:pt>
                <c:pt idx="64">
                  <c:v>112.81668353523139</c:v>
                </c:pt>
                <c:pt idx="65">
                  <c:v>114.57944421546939</c:v>
                </c:pt>
                <c:pt idx="66">
                  <c:v>116.34220489570737</c:v>
                </c:pt>
                <c:pt idx="67">
                  <c:v>118.10496557594536</c:v>
                </c:pt>
                <c:pt idx="68">
                  <c:v>119.86772625618336</c:v>
                </c:pt>
                <c:pt idx="69">
                  <c:v>121.63048693642135</c:v>
                </c:pt>
                <c:pt idx="70">
                  <c:v>123.39324761665934</c:v>
                </c:pt>
                <c:pt idx="71">
                  <c:v>125.15600829689734</c:v>
                </c:pt>
                <c:pt idx="72">
                  <c:v>126.91876897713531</c:v>
                </c:pt>
                <c:pt idx="73">
                  <c:v>128.68152965737332</c:v>
                </c:pt>
                <c:pt idx="74">
                  <c:v>130.44429033761131</c:v>
                </c:pt>
                <c:pt idx="75">
                  <c:v>132.2070510178493</c:v>
                </c:pt>
                <c:pt idx="76">
                  <c:v>133.96981169808728</c:v>
                </c:pt>
                <c:pt idx="77">
                  <c:v>135.73257237832527</c:v>
                </c:pt>
                <c:pt idx="78">
                  <c:v>137.49533305856326</c:v>
                </c:pt>
                <c:pt idx="79">
                  <c:v>139.25809373880125</c:v>
                </c:pt>
                <c:pt idx="80">
                  <c:v>141.02085441903924</c:v>
                </c:pt>
                <c:pt idx="81">
                  <c:v>142.78361509927723</c:v>
                </c:pt>
                <c:pt idx="82">
                  <c:v>144.54637577951522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48-4667-AD0F-C63E553B8253}"/>
            </c:ext>
          </c:extLst>
        </c:ser>
        <c:ser>
          <c:idx val="5"/>
          <c:order val="4"/>
          <c:tx>
            <c:strRef>
              <c:f>Specs!$T$3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Specs!$T$4:$T$104</c:f>
              <c:numCache>
                <c:formatCode>0.0</c:formatCode>
                <c:ptCount val="101"/>
                <c:pt idx="0">
                  <c:v>0</c:v>
                </c:pt>
                <c:pt idx="1">
                  <c:v>2.1858232434951081</c:v>
                </c:pt>
                <c:pt idx="2">
                  <c:v>4.3716464869902163</c:v>
                </c:pt>
                <c:pt idx="3">
                  <c:v>6.5574697304853249</c:v>
                </c:pt>
                <c:pt idx="4">
                  <c:v>8.7432929739804326</c:v>
                </c:pt>
                <c:pt idx="5">
                  <c:v>10.92911621747554</c:v>
                </c:pt>
                <c:pt idx="6">
                  <c:v>13.11493946097065</c:v>
                </c:pt>
                <c:pt idx="7">
                  <c:v>15.300762704465757</c:v>
                </c:pt>
                <c:pt idx="8">
                  <c:v>17.486585947960865</c:v>
                </c:pt>
                <c:pt idx="9">
                  <c:v>19.672409191455973</c:v>
                </c:pt>
                <c:pt idx="10">
                  <c:v>21.858232434951081</c:v>
                </c:pt>
                <c:pt idx="11">
                  <c:v>24.044055678446188</c:v>
                </c:pt>
                <c:pt idx="12">
                  <c:v>26.2298789219413</c:v>
                </c:pt>
                <c:pt idx="13">
                  <c:v>28.415702165436407</c:v>
                </c:pt>
                <c:pt idx="14">
                  <c:v>30.601525408931515</c:v>
                </c:pt>
                <c:pt idx="15">
                  <c:v>32.787348652426623</c:v>
                </c:pt>
                <c:pt idx="16">
                  <c:v>34.97317189592173</c:v>
                </c:pt>
                <c:pt idx="17">
                  <c:v>37.158995139416838</c:v>
                </c:pt>
                <c:pt idx="18">
                  <c:v>39.344818382911946</c:v>
                </c:pt>
                <c:pt idx="19">
                  <c:v>41.530641626407053</c:v>
                </c:pt>
                <c:pt idx="20">
                  <c:v>43.716464869902161</c:v>
                </c:pt>
                <c:pt idx="21">
                  <c:v>45.902288113397269</c:v>
                </c:pt>
                <c:pt idx="22">
                  <c:v>48.088111356892377</c:v>
                </c:pt>
                <c:pt idx="23">
                  <c:v>50.273934600387484</c:v>
                </c:pt>
                <c:pt idx="24">
                  <c:v>52.459757843882599</c:v>
                </c:pt>
                <c:pt idx="25">
                  <c:v>54.645581087377707</c:v>
                </c:pt>
                <c:pt idx="26">
                  <c:v>56.831404330872815</c:v>
                </c:pt>
                <c:pt idx="27">
                  <c:v>59.017227574367922</c:v>
                </c:pt>
                <c:pt idx="28">
                  <c:v>61.20305081786303</c:v>
                </c:pt>
                <c:pt idx="29">
                  <c:v>63.388874061358138</c:v>
                </c:pt>
                <c:pt idx="30">
                  <c:v>65.574697304853245</c:v>
                </c:pt>
                <c:pt idx="31">
                  <c:v>67.760520548348353</c:v>
                </c:pt>
                <c:pt idx="32">
                  <c:v>69.946343791843461</c:v>
                </c:pt>
                <c:pt idx="33">
                  <c:v>72.132167035338568</c:v>
                </c:pt>
                <c:pt idx="34">
                  <c:v>74.317990278833676</c:v>
                </c:pt>
                <c:pt idx="35">
                  <c:v>76.503813522328784</c:v>
                </c:pt>
                <c:pt idx="36">
                  <c:v>78.689636765823892</c:v>
                </c:pt>
                <c:pt idx="37">
                  <c:v>80.875460009318999</c:v>
                </c:pt>
                <c:pt idx="38">
                  <c:v>83.061283252814107</c:v>
                </c:pt>
                <c:pt idx="39">
                  <c:v>85.247106496309215</c:v>
                </c:pt>
                <c:pt idx="40">
                  <c:v>87.432929739804322</c:v>
                </c:pt>
                <c:pt idx="41">
                  <c:v>89.61875298329943</c:v>
                </c:pt>
                <c:pt idx="42">
                  <c:v>91.804576226794538</c:v>
                </c:pt>
                <c:pt idx="43">
                  <c:v>93.990399470289645</c:v>
                </c:pt>
                <c:pt idx="44">
                  <c:v>96.176222713784753</c:v>
                </c:pt>
                <c:pt idx="45">
                  <c:v>98.362045957279861</c:v>
                </c:pt>
                <c:pt idx="46">
                  <c:v>100.54786920077497</c:v>
                </c:pt>
                <c:pt idx="47">
                  <c:v>102.73369244427008</c:v>
                </c:pt>
                <c:pt idx="48">
                  <c:v>104.9195156877652</c:v>
                </c:pt>
                <c:pt idx="49">
                  <c:v>107.10533893126029</c:v>
                </c:pt>
                <c:pt idx="50">
                  <c:v>109.29116217475541</c:v>
                </c:pt>
                <c:pt idx="51">
                  <c:v>111.47698541825051</c:v>
                </c:pt>
                <c:pt idx="52">
                  <c:v>113.66280866174563</c:v>
                </c:pt>
                <c:pt idx="53">
                  <c:v>115.84863190524072</c:v>
                </c:pt>
                <c:pt idx="54">
                  <c:v>118.03445514873584</c:v>
                </c:pt>
                <c:pt idx="55">
                  <c:v>120.22027839223094</c:v>
                </c:pt>
                <c:pt idx="56">
                  <c:v>122.40610163572606</c:v>
                </c:pt>
                <c:pt idx="57">
                  <c:v>124.59192487922115</c:v>
                </c:pt>
                <c:pt idx="58">
                  <c:v>126.77774812271628</c:v>
                </c:pt>
                <c:pt idx="59">
                  <c:v>128.96357136621137</c:v>
                </c:pt>
                <c:pt idx="60">
                  <c:v>131.14939460970649</c:v>
                </c:pt>
                <c:pt idx="61">
                  <c:v>133.33521785320158</c:v>
                </c:pt>
                <c:pt idx="62">
                  <c:v>135.52104109669671</c:v>
                </c:pt>
                <c:pt idx="63">
                  <c:v>137.7068643401918</c:v>
                </c:pt>
                <c:pt idx="64">
                  <c:v>139.89268758368692</c:v>
                </c:pt>
                <c:pt idx="65">
                  <c:v>142.07851082718204</c:v>
                </c:pt>
                <c:pt idx="66">
                  <c:v>144.26433407067714</c:v>
                </c:pt>
                <c:pt idx="67">
                  <c:v>146.45015731417226</c:v>
                </c:pt>
                <c:pt idx="68">
                  <c:v>148.63598055766735</c:v>
                </c:pt>
                <c:pt idx="69">
                  <c:v>150.82180380116247</c:v>
                </c:pt>
                <c:pt idx="70">
                  <c:v>153.00762704465757</c:v>
                </c:pt>
                <c:pt idx="71">
                  <c:v>155.19345028815269</c:v>
                </c:pt>
                <c:pt idx="72">
                  <c:v>157.37927353164778</c:v>
                </c:pt>
                <c:pt idx="73">
                  <c:v>159.56509677514288</c:v>
                </c:pt>
                <c:pt idx="74">
                  <c:v>161.750920018638</c:v>
                </c:pt>
                <c:pt idx="75">
                  <c:v>163.93674326213309</c:v>
                </c:pt>
                <c:pt idx="76">
                  <c:v>166.12256650562821</c:v>
                </c:pt>
                <c:pt idx="77">
                  <c:v>168.30838974912331</c:v>
                </c:pt>
                <c:pt idx="78">
                  <c:v>170.49421299261843</c:v>
                </c:pt>
                <c:pt idx="79">
                  <c:v>172.68003623611352</c:v>
                </c:pt>
                <c:pt idx="80">
                  <c:v>174.86585947960864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B48-4667-AD0F-C63E553B8253}"/>
            </c:ext>
          </c:extLst>
        </c:ser>
        <c:ser>
          <c:idx val="6"/>
          <c:order val="5"/>
          <c:tx>
            <c:strRef>
              <c:f>Specs!$W$3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Specs!$W$4:$W$104</c:f>
              <c:numCache>
                <c:formatCode>0.0</c:formatCode>
                <c:ptCount val="101"/>
                <c:pt idx="0">
                  <c:v>0</c:v>
                </c:pt>
                <c:pt idx="1">
                  <c:v>3.469560703960489</c:v>
                </c:pt>
                <c:pt idx="2">
                  <c:v>6.939121407920978</c:v>
                </c:pt>
                <c:pt idx="3">
                  <c:v>10.408682111881467</c:v>
                </c:pt>
                <c:pt idx="4">
                  <c:v>13.878242815841956</c:v>
                </c:pt>
                <c:pt idx="5">
                  <c:v>17.347803519802444</c:v>
                </c:pt>
                <c:pt idx="6">
                  <c:v>20.817364223762933</c:v>
                </c:pt>
                <c:pt idx="7">
                  <c:v>24.286924927723422</c:v>
                </c:pt>
                <c:pt idx="8">
                  <c:v>27.756485631683912</c:v>
                </c:pt>
                <c:pt idx="9">
                  <c:v>31.226046335644401</c:v>
                </c:pt>
                <c:pt idx="10">
                  <c:v>34.695607039604887</c:v>
                </c:pt>
                <c:pt idx="11">
                  <c:v>38.165167743565384</c:v>
                </c:pt>
                <c:pt idx="12">
                  <c:v>41.634728447525866</c:v>
                </c:pt>
                <c:pt idx="13">
                  <c:v>45.104289151486363</c:v>
                </c:pt>
                <c:pt idx="14">
                  <c:v>48.573849855446845</c:v>
                </c:pt>
                <c:pt idx="15">
                  <c:v>52.043410559407334</c:v>
                </c:pt>
                <c:pt idx="16">
                  <c:v>55.512971263367824</c:v>
                </c:pt>
                <c:pt idx="17">
                  <c:v>58.98253196732832</c:v>
                </c:pt>
                <c:pt idx="18">
                  <c:v>62.452092671288803</c:v>
                </c:pt>
                <c:pt idx="19">
                  <c:v>65.921653375249292</c:v>
                </c:pt>
                <c:pt idx="20">
                  <c:v>69.391214079209774</c:v>
                </c:pt>
                <c:pt idx="21">
                  <c:v>72.860774783170271</c:v>
                </c:pt>
                <c:pt idx="22">
                  <c:v>76.330335487130768</c:v>
                </c:pt>
                <c:pt idx="23">
                  <c:v>79.79989619109125</c:v>
                </c:pt>
                <c:pt idx="24">
                  <c:v>83.269456895051732</c:v>
                </c:pt>
                <c:pt idx="25">
                  <c:v>86.739017599012229</c:v>
                </c:pt>
                <c:pt idx="26">
                  <c:v>90.208578302972725</c:v>
                </c:pt>
                <c:pt idx="27">
                  <c:v>93.678139006933208</c:v>
                </c:pt>
                <c:pt idx="28">
                  <c:v>97.14769971089369</c:v>
                </c:pt>
                <c:pt idx="29">
                  <c:v>100.61726041485419</c:v>
                </c:pt>
                <c:pt idx="30">
                  <c:v>104.08682111881467</c:v>
                </c:pt>
                <c:pt idx="31">
                  <c:v>107.55638182277515</c:v>
                </c:pt>
                <c:pt idx="32">
                  <c:v>111.02594252673565</c:v>
                </c:pt>
                <c:pt idx="33">
                  <c:v>114.49550323069614</c:v>
                </c:pt>
                <c:pt idx="34">
                  <c:v>117.96506393465664</c:v>
                </c:pt>
                <c:pt idx="35">
                  <c:v>121.43462463861712</c:v>
                </c:pt>
                <c:pt idx="36">
                  <c:v>124.90418534257761</c:v>
                </c:pt>
                <c:pt idx="37">
                  <c:v>128.37374604653809</c:v>
                </c:pt>
                <c:pt idx="38">
                  <c:v>131.84330675049858</c:v>
                </c:pt>
                <c:pt idx="39">
                  <c:v>135.31286745445908</c:v>
                </c:pt>
                <c:pt idx="40">
                  <c:v>138.78242815841955</c:v>
                </c:pt>
                <c:pt idx="41">
                  <c:v>142.25198886238005</c:v>
                </c:pt>
                <c:pt idx="42">
                  <c:v>145.72154956634054</c:v>
                </c:pt>
                <c:pt idx="43">
                  <c:v>149.19111027030104</c:v>
                </c:pt>
                <c:pt idx="44">
                  <c:v>152.66067097426154</c:v>
                </c:pt>
                <c:pt idx="45">
                  <c:v>156.130231678222</c:v>
                </c:pt>
                <c:pt idx="46">
                  <c:v>159.5997923821825</c:v>
                </c:pt>
                <c:pt idx="47">
                  <c:v>163.069353086143</c:v>
                </c:pt>
                <c:pt idx="48">
                  <c:v>166.53891379010346</c:v>
                </c:pt>
                <c:pt idx="49">
                  <c:v>170.00847449406396</c:v>
                </c:pt>
                <c:pt idx="50">
                  <c:v>173.47803519802446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B48-4667-AD0F-C63E553B8253}"/>
            </c:ext>
          </c:extLst>
        </c:ser>
        <c:ser>
          <c:idx val="7"/>
          <c:order val="6"/>
          <c:tx>
            <c:strRef>
              <c:f>Specs!$Z$3</c:f>
              <c:strCache>
                <c:ptCount val="1"/>
                <c:pt idx="0">
                  <c:v>R</c:v>
                </c:pt>
              </c:strCache>
            </c:strRef>
          </c:tx>
          <c:marker>
            <c:symbol val="none"/>
          </c:marker>
          <c:cat>
            <c:numRef>
              <c:f>Specs!$G$4:$G$104</c:f>
              <c:numCache>
                <c:formatCode>#,##0</c:formatCode>
                <c:ptCount val="101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  <c:pt idx="53">
                  <c:v>5300</c:v>
                </c:pt>
                <c:pt idx="54">
                  <c:v>5400</c:v>
                </c:pt>
                <c:pt idx="55">
                  <c:v>5500</c:v>
                </c:pt>
                <c:pt idx="56">
                  <c:v>5600</c:v>
                </c:pt>
                <c:pt idx="57">
                  <c:v>5700</c:v>
                </c:pt>
                <c:pt idx="58">
                  <c:v>5800</c:v>
                </c:pt>
                <c:pt idx="59">
                  <c:v>5900</c:v>
                </c:pt>
                <c:pt idx="60">
                  <c:v>6000</c:v>
                </c:pt>
                <c:pt idx="61">
                  <c:v>6100</c:v>
                </c:pt>
                <c:pt idx="62">
                  <c:v>6200</c:v>
                </c:pt>
                <c:pt idx="63">
                  <c:v>6300</c:v>
                </c:pt>
                <c:pt idx="64">
                  <c:v>6400</c:v>
                </c:pt>
                <c:pt idx="65">
                  <c:v>6500</c:v>
                </c:pt>
                <c:pt idx="66">
                  <c:v>6600</c:v>
                </c:pt>
                <c:pt idx="67">
                  <c:v>6700</c:v>
                </c:pt>
                <c:pt idx="68">
                  <c:v>6800</c:v>
                </c:pt>
                <c:pt idx="69">
                  <c:v>6900</c:v>
                </c:pt>
                <c:pt idx="70">
                  <c:v>7000</c:v>
                </c:pt>
                <c:pt idx="71">
                  <c:v>7100</c:v>
                </c:pt>
                <c:pt idx="72">
                  <c:v>7200</c:v>
                </c:pt>
                <c:pt idx="73">
                  <c:v>7300</c:v>
                </c:pt>
                <c:pt idx="74">
                  <c:v>7400</c:v>
                </c:pt>
                <c:pt idx="75">
                  <c:v>7500</c:v>
                </c:pt>
                <c:pt idx="76">
                  <c:v>7600</c:v>
                </c:pt>
                <c:pt idx="77">
                  <c:v>7700</c:v>
                </c:pt>
                <c:pt idx="78">
                  <c:v>7800</c:v>
                </c:pt>
                <c:pt idx="79">
                  <c:v>7900</c:v>
                </c:pt>
                <c:pt idx="80">
                  <c:v>8000</c:v>
                </c:pt>
                <c:pt idx="81">
                  <c:v>8100</c:v>
                </c:pt>
                <c:pt idx="82">
                  <c:v>8200</c:v>
                </c:pt>
                <c:pt idx="83">
                  <c:v>8300</c:v>
                </c:pt>
                <c:pt idx="84">
                  <c:v>8400</c:v>
                </c:pt>
                <c:pt idx="85">
                  <c:v>8500</c:v>
                </c:pt>
                <c:pt idx="86">
                  <c:v>8600</c:v>
                </c:pt>
                <c:pt idx="87">
                  <c:v>8700</c:v>
                </c:pt>
                <c:pt idx="88">
                  <c:v>8800</c:v>
                </c:pt>
                <c:pt idx="89">
                  <c:v>8900</c:v>
                </c:pt>
                <c:pt idx="90">
                  <c:v>9000</c:v>
                </c:pt>
                <c:pt idx="91">
                  <c:v>9100</c:v>
                </c:pt>
                <c:pt idx="92">
                  <c:v>9200</c:v>
                </c:pt>
                <c:pt idx="93">
                  <c:v>9300</c:v>
                </c:pt>
                <c:pt idx="94">
                  <c:v>9400</c:v>
                </c:pt>
                <c:pt idx="95">
                  <c:v>9500</c:v>
                </c:pt>
                <c:pt idx="96">
                  <c:v>9600</c:v>
                </c:pt>
                <c:pt idx="97">
                  <c:v>9700</c:v>
                </c:pt>
                <c:pt idx="98">
                  <c:v>9800</c:v>
                </c:pt>
                <c:pt idx="99">
                  <c:v>9900</c:v>
                </c:pt>
                <c:pt idx="100">
                  <c:v>10000</c:v>
                </c:pt>
              </c:numCache>
            </c:numRef>
          </c:cat>
          <c:val>
            <c:numRef>
              <c:f>Specs!$Z$4:$Z$104</c:f>
              <c:numCache>
                <c:formatCode>0.0</c:formatCode>
                <c:ptCount val="101"/>
                <c:pt idx="0">
                  <c:v>0</c:v>
                </c:pt>
                <c:pt idx="1">
                  <c:v>0.74095703169325688</c:v>
                </c:pt>
                <c:pt idx="2">
                  <c:v>1.4819140633865138</c:v>
                </c:pt>
                <c:pt idx="3">
                  <c:v>2.2228710950797708</c:v>
                </c:pt>
                <c:pt idx="4">
                  <c:v>2.9638281267730275</c:v>
                </c:pt>
                <c:pt idx="5">
                  <c:v>3.7047851584662848</c:v>
                </c:pt>
                <c:pt idx="6">
                  <c:v>4.4457421901595415</c:v>
                </c:pt>
                <c:pt idx="7">
                  <c:v>5.1866992218527983</c:v>
                </c:pt>
                <c:pt idx="8">
                  <c:v>5.9276562535460551</c:v>
                </c:pt>
                <c:pt idx="9">
                  <c:v>6.6686132852393127</c:v>
                </c:pt>
                <c:pt idx="10">
                  <c:v>7.4095703169325695</c:v>
                </c:pt>
                <c:pt idx="11">
                  <c:v>8.1505273486258254</c:v>
                </c:pt>
                <c:pt idx="12">
                  <c:v>8.8914843803190831</c:v>
                </c:pt>
                <c:pt idx="13">
                  <c:v>9.6324414120123407</c:v>
                </c:pt>
                <c:pt idx="14">
                  <c:v>10.373398443705597</c:v>
                </c:pt>
                <c:pt idx="15">
                  <c:v>11.114355475398852</c:v>
                </c:pt>
                <c:pt idx="16">
                  <c:v>11.85531250709211</c:v>
                </c:pt>
                <c:pt idx="17">
                  <c:v>12.596269538785368</c:v>
                </c:pt>
                <c:pt idx="18">
                  <c:v>13.337226570478625</c:v>
                </c:pt>
                <c:pt idx="19">
                  <c:v>14.078183602171881</c:v>
                </c:pt>
                <c:pt idx="20">
                  <c:v>14.819140633865139</c:v>
                </c:pt>
                <c:pt idx="21">
                  <c:v>15.560097665558395</c:v>
                </c:pt>
                <c:pt idx="22">
                  <c:v>16.301054697251651</c:v>
                </c:pt>
                <c:pt idx="23">
                  <c:v>17.042011728944907</c:v>
                </c:pt>
                <c:pt idx="24">
                  <c:v>17.782968760638166</c:v>
                </c:pt>
                <c:pt idx="25">
                  <c:v>18.523925792331422</c:v>
                </c:pt>
                <c:pt idx="26">
                  <c:v>19.264882824024681</c:v>
                </c:pt>
                <c:pt idx="27">
                  <c:v>20.005839855717937</c:v>
                </c:pt>
                <c:pt idx="28">
                  <c:v>20.746796887411193</c:v>
                </c:pt>
                <c:pt idx="29">
                  <c:v>21.487753919104453</c:v>
                </c:pt>
                <c:pt idx="30">
                  <c:v>22.228710950797705</c:v>
                </c:pt>
                <c:pt idx="31">
                  <c:v>22.969667982490964</c:v>
                </c:pt>
                <c:pt idx="32">
                  <c:v>23.71062501418422</c:v>
                </c:pt>
                <c:pt idx="33">
                  <c:v>24.45158204587748</c:v>
                </c:pt>
                <c:pt idx="34">
                  <c:v>25.192539077570736</c:v>
                </c:pt>
                <c:pt idx="35">
                  <c:v>25.933496109263992</c:v>
                </c:pt>
                <c:pt idx="36">
                  <c:v>26.674453140957251</c:v>
                </c:pt>
                <c:pt idx="37">
                  <c:v>27.415410172650503</c:v>
                </c:pt>
                <c:pt idx="38">
                  <c:v>28.156367204343763</c:v>
                </c:pt>
                <c:pt idx="39">
                  <c:v>28.897324236037019</c:v>
                </c:pt>
                <c:pt idx="40">
                  <c:v>29.638281267730278</c:v>
                </c:pt>
                <c:pt idx="41">
                  <c:v>30.379238299423534</c:v>
                </c:pt>
                <c:pt idx="42">
                  <c:v>31.12019533111679</c:v>
                </c:pt>
                <c:pt idx="43">
                  <c:v>31.861152362810049</c:v>
                </c:pt>
                <c:pt idx="44">
                  <c:v>32.602109394503302</c:v>
                </c:pt>
                <c:pt idx="45">
                  <c:v>33.343066426196565</c:v>
                </c:pt>
                <c:pt idx="46">
                  <c:v>34.084023457889813</c:v>
                </c:pt>
                <c:pt idx="47">
                  <c:v>34.824980489583076</c:v>
                </c:pt>
                <c:pt idx="48">
                  <c:v>35.565937521276332</c:v>
                </c:pt>
                <c:pt idx="49">
                  <c:v>36.306894552969588</c:v>
                </c:pt>
                <c:pt idx="50">
                  <c:v>37.047851584662844</c:v>
                </c:pt>
                <c:pt idx="51">
                  <c:v>37.7888086163561</c:v>
                </c:pt>
                <c:pt idx="52">
                  <c:v>38.529765648049363</c:v>
                </c:pt>
                <c:pt idx="53">
                  <c:v>39.270722679742612</c:v>
                </c:pt>
                <c:pt idx="54">
                  <c:v>40.011679711435875</c:v>
                </c:pt>
                <c:pt idx="55">
                  <c:v>40.752636743129131</c:v>
                </c:pt>
                <c:pt idx="56">
                  <c:v>41.493593774822386</c:v>
                </c:pt>
                <c:pt idx="57">
                  <c:v>42.234550806515642</c:v>
                </c:pt>
                <c:pt idx="58">
                  <c:v>42.975507838208905</c:v>
                </c:pt>
                <c:pt idx="59">
                  <c:v>43.716464869902161</c:v>
                </c:pt>
                <c:pt idx="60">
                  <c:v>44.45742190159541</c:v>
                </c:pt>
                <c:pt idx="61">
                  <c:v>45.198378933288666</c:v>
                </c:pt>
                <c:pt idx="62">
                  <c:v>45.939335964981929</c:v>
                </c:pt>
                <c:pt idx="63">
                  <c:v>46.680292996675185</c:v>
                </c:pt>
                <c:pt idx="64">
                  <c:v>47.421250028368441</c:v>
                </c:pt>
                <c:pt idx="65">
                  <c:v>48.162207060061704</c:v>
                </c:pt>
                <c:pt idx="66">
                  <c:v>48.903164091754959</c:v>
                </c:pt>
                <c:pt idx="67">
                  <c:v>49.644121123448208</c:v>
                </c:pt>
                <c:pt idx="68">
                  <c:v>50.385078155141471</c:v>
                </c:pt>
                <c:pt idx="69">
                  <c:v>51.126035186834727</c:v>
                </c:pt>
                <c:pt idx="70">
                  <c:v>51.866992218527983</c:v>
                </c:pt>
                <c:pt idx="71">
                  <c:v>52.607949250221239</c:v>
                </c:pt>
                <c:pt idx="72">
                  <c:v>53.348906281914502</c:v>
                </c:pt>
                <c:pt idx="73">
                  <c:v>54.089863313607758</c:v>
                </c:pt>
                <c:pt idx="74">
                  <c:v>54.830820345301007</c:v>
                </c:pt>
                <c:pt idx="75">
                  <c:v>55.57177737699427</c:v>
                </c:pt>
                <c:pt idx="76">
                  <c:v>56.312734408687525</c:v>
                </c:pt>
                <c:pt idx="77">
                  <c:v>57.053691440380781</c:v>
                </c:pt>
                <c:pt idx="78">
                  <c:v>57.794648472074037</c:v>
                </c:pt>
                <c:pt idx="79">
                  <c:v>58.5356055037673</c:v>
                </c:pt>
                <c:pt idx="80">
                  <c:v>59.276562535460556</c:v>
                </c:pt>
                <c:pt idx="81">
                  <c:v>60.017519567153805</c:v>
                </c:pt>
                <c:pt idx="82">
                  <c:v>60.758476598847068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B48-4667-AD0F-C63E553B82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6779680"/>
        <c:axId val="356810624"/>
      </c:lineChart>
      <c:catAx>
        <c:axId val="356779680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crossAx val="356810624"/>
        <c:crosses val="autoZero"/>
        <c:auto val="1"/>
        <c:lblAlgn val="ctr"/>
        <c:lblOffset val="100"/>
        <c:noMultiLvlLbl val="0"/>
      </c:catAx>
      <c:valAx>
        <c:axId val="3568106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356779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1</xdr:row>
      <xdr:rowOff>0</xdr:rowOff>
    </xdr:from>
    <xdr:to>
      <xdr:col>54</xdr:col>
      <xdr:colOff>393700</xdr:colOff>
      <xdr:row>53</xdr:row>
      <xdr:rowOff>165100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I104"/>
  <sheetViews>
    <sheetView tabSelected="1" zoomScale="75" zoomScaleNormal="75" workbookViewId="0">
      <selection activeCell="D3" sqref="D3"/>
    </sheetView>
  </sheetViews>
  <sheetFormatPr defaultRowHeight="15" x14ac:dyDescent="0.25"/>
  <cols>
    <col min="1" max="1" width="2.7109375" style="5" customWidth="1"/>
    <col min="2" max="2" width="10.42578125" style="5" bestFit="1" customWidth="1"/>
    <col min="3" max="5" width="15.7109375" style="5" customWidth="1"/>
    <col min="6" max="6" width="2.7109375" style="5" customWidth="1"/>
    <col min="7" max="7" width="7.5703125" style="5" bestFit="1" customWidth="1"/>
    <col min="8" max="8" width="6.7109375" style="5" customWidth="1"/>
    <col min="9" max="9" width="6.7109375" style="5" hidden="1" customWidth="1"/>
    <col min="10" max="10" width="13.7109375" style="5" hidden="1" customWidth="1"/>
    <col min="11" max="11" width="6.7109375" style="5" customWidth="1"/>
    <col min="12" max="12" width="6.7109375" style="5" hidden="1" customWidth="1"/>
    <col min="13" max="13" width="13.7109375" style="5" hidden="1" customWidth="1"/>
    <col min="14" max="14" width="6.7109375" style="5" customWidth="1"/>
    <col min="15" max="15" width="6.7109375" style="5" hidden="1" customWidth="1"/>
    <col min="16" max="16" width="13.7109375" style="5" hidden="1" customWidth="1"/>
    <col min="17" max="17" width="6.7109375" style="5" customWidth="1"/>
    <col min="18" max="18" width="6.7109375" style="5" hidden="1" customWidth="1"/>
    <col min="19" max="19" width="13.7109375" style="5" hidden="1" customWidth="1"/>
    <col min="20" max="20" width="6.7109375" style="5" customWidth="1"/>
    <col min="21" max="21" width="6.7109375" style="5" hidden="1" customWidth="1"/>
    <col min="22" max="22" width="13.7109375" style="5" hidden="1" customWidth="1"/>
    <col min="23" max="23" width="6.7109375" style="5" customWidth="1"/>
    <col min="24" max="24" width="6.7109375" style="5" hidden="1" customWidth="1"/>
    <col min="25" max="25" width="13.7109375" style="5" hidden="1" customWidth="1"/>
    <col min="26" max="26" width="6.7109375" style="5" customWidth="1"/>
    <col min="27" max="27" width="6.7109375" style="5" hidden="1" customWidth="1"/>
    <col min="28" max="28" width="13.7109375" style="5" hidden="1" customWidth="1"/>
    <col min="29" max="29" width="2.7109375" style="5" customWidth="1"/>
    <col min="30" max="16384" width="9.140625" style="5"/>
  </cols>
  <sheetData>
    <row r="2" spans="2:28" x14ac:dyDescent="0.25">
      <c r="B2" s="4" t="s">
        <v>0</v>
      </c>
      <c r="C2" s="4" t="s">
        <v>2</v>
      </c>
      <c r="D2" s="4" t="s">
        <v>3</v>
      </c>
      <c r="E2" s="4" t="s">
        <v>4</v>
      </c>
      <c r="G2" s="4"/>
      <c r="H2" s="6" t="s">
        <v>11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10"/>
      <c r="AB2" s="10"/>
    </row>
    <row r="3" spans="2:28" x14ac:dyDescent="0.25">
      <c r="B3" s="7">
        <v>1</v>
      </c>
      <c r="C3" s="1">
        <v>3.25</v>
      </c>
      <c r="D3" s="1">
        <v>3.73</v>
      </c>
      <c r="E3" s="8">
        <f t="shared" ref="E3:E8" si="0">C3*D3</f>
        <v>12.1225</v>
      </c>
      <c r="G3" s="9" t="s">
        <v>10</v>
      </c>
      <c r="H3" s="10">
        <v>1</v>
      </c>
      <c r="I3" s="10" t="s">
        <v>19</v>
      </c>
      <c r="J3" s="10" t="s">
        <v>18</v>
      </c>
      <c r="K3" s="10">
        <v>2</v>
      </c>
      <c r="L3" s="10" t="s">
        <v>19</v>
      </c>
      <c r="M3" s="10" t="s">
        <v>18</v>
      </c>
      <c r="N3" s="10">
        <v>3</v>
      </c>
      <c r="O3" s="10" t="s">
        <v>19</v>
      </c>
      <c r="P3" s="10" t="s">
        <v>18</v>
      </c>
      <c r="Q3" s="10">
        <v>4</v>
      </c>
      <c r="R3" s="10" t="s">
        <v>19</v>
      </c>
      <c r="S3" s="10" t="s">
        <v>18</v>
      </c>
      <c r="T3" s="10">
        <v>5</v>
      </c>
      <c r="U3" s="10" t="s">
        <v>19</v>
      </c>
      <c r="V3" s="10" t="s">
        <v>18</v>
      </c>
      <c r="W3" s="10">
        <v>6</v>
      </c>
      <c r="X3" s="10" t="s">
        <v>19</v>
      </c>
      <c r="Y3" s="10" t="s">
        <v>18</v>
      </c>
      <c r="Z3" s="10" t="s">
        <v>1</v>
      </c>
      <c r="AA3" s="10" t="s">
        <v>19</v>
      </c>
      <c r="AB3" s="10" t="s">
        <v>18</v>
      </c>
    </row>
    <row r="4" spans="2:28" x14ac:dyDescent="0.25">
      <c r="B4" s="7">
        <v>2</v>
      </c>
      <c r="C4" s="1">
        <v>2.23</v>
      </c>
      <c r="D4" s="2">
        <f t="shared" ref="D4:D9" si="1">D3</f>
        <v>3.73</v>
      </c>
      <c r="E4" s="8">
        <f t="shared" si="0"/>
        <v>8.3178999999999998</v>
      </c>
      <c r="G4" s="11">
        <v>0</v>
      </c>
      <c r="H4" s="12">
        <f>IF(J4="",I4,NA())</f>
        <v>0</v>
      </c>
      <c r="I4" s="12">
        <f>($G4/$E$3)*($D$13/1056)</f>
        <v>0</v>
      </c>
      <c r="J4" s="12" t="str">
        <f>IF(I4&gt;$C$19,"TOPSPEED",IF($G4&gt;$C$18,"REDLINE",""))</f>
        <v/>
      </c>
      <c r="K4" s="12">
        <f>IF(M4="",L4,NA())</f>
        <v>0</v>
      </c>
      <c r="L4" s="12">
        <f>($G4/$E$4)*($D$13/1056)</f>
        <v>0</v>
      </c>
      <c r="M4" s="12" t="str">
        <f>IF(L4&gt;$C$19,"TOPSPEED",IF($G4&gt;$C$18,"REDLINE",""))</f>
        <v/>
      </c>
      <c r="N4" s="12">
        <f>IF(P4="",O4,NA())</f>
        <v>0</v>
      </c>
      <c r="O4" s="12">
        <f>($G4/$E$5)*($D$13/1056)</f>
        <v>0</v>
      </c>
      <c r="P4" s="12" t="str">
        <f>IF(O4&gt;$C$19,"TOPSPEED",IF($G4&gt;$C$18,"REDLINE",""))</f>
        <v/>
      </c>
      <c r="Q4" s="12">
        <f>IF(S4="",R4,NA())</f>
        <v>0</v>
      </c>
      <c r="R4" s="12">
        <f>($G4/$E$6)*($D$13/1056)</f>
        <v>0</v>
      </c>
      <c r="S4" s="12" t="str">
        <f>IF(R4&gt;$C$19,"TOPSPEED",IF($G4&gt;$C$18,"REDLINE",""))</f>
        <v/>
      </c>
      <c r="T4" s="12">
        <f>IF(V4="",U4,NA())</f>
        <v>0</v>
      </c>
      <c r="U4" s="12">
        <f>($G4/$E$7)*($D$13/1056)</f>
        <v>0</v>
      </c>
      <c r="V4" s="12" t="str">
        <f>IF(U4&gt;$C$19,"TOPSPEED",IF($G4&gt;$C$18,"REDLINE",""))</f>
        <v/>
      </c>
      <c r="W4" s="12">
        <f>IF(Y4="",X4,NA())</f>
        <v>0</v>
      </c>
      <c r="X4" s="12">
        <f>($G4/$E$8)*($D$13/1056)</f>
        <v>0</v>
      </c>
      <c r="Y4" s="12" t="str">
        <f>IF(X4&gt;$C$19,"TOPSPEED",IF($G4&gt;$C$18,"REDLINE",""))</f>
        <v/>
      </c>
      <c r="Z4" s="12">
        <f>IF(AB4="",AA4,NA())</f>
        <v>0</v>
      </c>
      <c r="AA4" s="12">
        <f>($G4/$E$9)*($D$13/1056)</f>
        <v>0</v>
      </c>
      <c r="AB4" s="12" t="str">
        <f>IF(AA4&gt;$C$19,"TOPSPEED",IF($G4&gt;$C$18,"REDLINE",""))</f>
        <v/>
      </c>
    </row>
    <row r="5" spans="2:28" x14ac:dyDescent="0.25">
      <c r="B5" s="7">
        <v>3</v>
      </c>
      <c r="C5" s="1">
        <v>1.61</v>
      </c>
      <c r="D5" s="2">
        <f t="shared" si="1"/>
        <v>3.73</v>
      </c>
      <c r="E5" s="8">
        <f t="shared" si="0"/>
        <v>6.0053000000000001</v>
      </c>
      <c r="G5" s="11">
        <f>G4+100</f>
        <v>100</v>
      </c>
      <c r="H5" s="12">
        <f t="shared" ref="H5:H68" si="2">IF(J5="",I5,NA())</f>
        <v>0.67256099799849478</v>
      </c>
      <c r="I5" s="12">
        <f t="shared" ref="I5:I68" si="3">($G5/$E$3)*($D$13/1056)</f>
        <v>0.67256099799849478</v>
      </c>
      <c r="J5" s="12" t="str">
        <f t="shared" ref="J5:J68" si="4">IF(I5&gt;$C$19,"TOPSPEED",IF($G5&gt;$C$18,"REDLINE",""))</f>
        <v/>
      </c>
      <c r="K5" s="12">
        <f t="shared" ref="K5:K68" si="5">IF(M5="",L5,NA())</f>
        <v>0.98018979528928618</v>
      </c>
      <c r="L5" s="12">
        <f t="shared" ref="L5:L68" si="6">($G5/$E$4)*($D$13/1056)</f>
        <v>0.98018979528928618</v>
      </c>
      <c r="M5" s="12" t="str">
        <f t="shared" ref="M5:M68" si="7">IF(L5&gt;$C$19,"TOPSPEED",IF($G5&gt;$C$18,"REDLINE",""))</f>
        <v/>
      </c>
      <c r="N5" s="12">
        <f t="shared" ref="N5:N68" si="8">IF(P5="",O5,NA())</f>
        <v>1.3576541885062783</v>
      </c>
      <c r="O5" s="12">
        <f t="shared" ref="O5:O68" si="9">($G5/$E$5)*($D$13/1056)</f>
        <v>1.3576541885062783</v>
      </c>
      <c r="P5" s="12" t="str">
        <f t="shared" ref="P5:P68" si="10">IF(O5&gt;$C$19,"TOPSPEED",IF($G5&gt;$C$18,"REDLINE",""))</f>
        <v/>
      </c>
      <c r="Q5" s="12">
        <f t="shared" ref="Q5:Q68" si="11">IF(S5="",R5,NA())</f>
        <v>1.7627606802379905</v>
      </c>
      <c r="R5" s="12">
        <f t="shared" ref="R5:R68" si="12">($G5/$E$6)*($D$13/1056)</f>
        <v>1.7627606802379905</v>
      </c>
      <c r="S5" s="12" t="str">
        <f t="shared" ref="S5:S68" si="13">IF(R5&gt;$C$19,"TOPSPEED",IF($G5&gt;$C$18,"REDLINE",""))</f>
        <v/>
      </c>
      <c r="T5" s="12">
        <f t="shared" ref="T5:T68" si="14">IF(V5="",U5,NA())</f>
        <v>2.1858232434951081</v>
      </c>
      <c r="U5" s="12">
        <f t="shared" ref="U5:U68" si="15">($G5/$E$7)*($D$13/1056)</f>
        <v>2.1858232434951081</v>
      </c>
      <c r="V5" s="12" t="str">
        <f t="shared" ref="V5:V68" si="16">IF(U5&gt;$C$19,"TOPSPEED",IF($G5&gt;$C$18,"REDLINE",""))</f>
        <v/>
      </c>
      <c r="W5" s="12">
        <f t="shared" ref="W5:W68" si="17">IF(Y5="",X5,NA())</f>
        <v>3.469560703960489</v>
      </c>
      <c r="X5" s="12">
        <f t="shared" ref="X5:X68" si="18">($G5/$E$8)*($D$13/1056)</f>
        <v>3.469560703960489</v>
      </c>
      <c r="Y5" s="12" t="str">
        <f t="shared" ref="Y5:Y68" si="19">IF(X5&gt;$C$19,"TOPSPEED",IF($G5&gt;$C$18,"REDLINE",""))</f>
        <v/>
      </c>
      <c r="Z5" s="12">
        <f t="shared" ref="Z5:Z68" si="20">IF(AB5="",AA5,NA())</f>
        <v>0.74095703169325688</v>
      </c>
      <c r="AA5" s="12">
        <f t="shared" ref="AA5:AA68" si="21">($G5/$E$9)*($D$13/1056)</f>
        <v>0.74095703169325688</v>
      </c>
      <c r="AB5" s="12" t="str">
        <f t="shared" ref="AB5:AB68" si="22">IF(AA5&gt;$C$19,"TOPSPEED",IF($G5&gt;$C$18,"REDLINE",""))</f>
        <v/>
      </c>
    </row>
    <row r="6" spans="2:28" x14ac:dyDescent="0.25">
      <c r="B6" s="7">
        <v>4</v>
      </c>
      <c r="C6" s="1">
        <v>1.24</v>
      </c>
      <c r="D6" s="2">
        <f t="shared" si="1"/>
        <v>3.73</v>
      </c>
      <c r="E6" s="8">
        <f t="shared" si="0"/>
        <v>4.6251999999999995</v>
      </c>
      <c r="G6" s="11">
        <f t="shared" ref="G6:G44" si="23">G5+100</f>
        <v>200</v>
      </c>
      <c r="H6" s="12">
        <f t="shared" si="2"/>
        <v>1.3451219959969896</v>
      </c>
      <c r="I6" s="12">
        <f t="shared" si="3"/>
        <v>1.3451219959969896</v>
      </c>
      <c r="J6" s="12" t="str">
        <f t="shared" si="4"/>
        <v/>
      </c>
      <c r="K6" s="12">
        <f t="shared" si="5"/>
        <v>1.9603795905785724</v>
      </c>
      <c r="L6" s="12">
        <f t="shared" si="6"/>
        <v>1.9603795905785724</v>
      </c>
      <c r="M6" s="12" t="str">
        <f t="shared" si="7"/>
        <v/>
      </c>
      <c r="N6" s="12">
        <f t="shared" si="8"/>
        <v>2.7153083770125566</v>
      </c>
      <c r="O6" s="12">
        <f t="shared" si="9"/>
        <v>2.7153083770125566</v>
      </c>
      <c r="P6" s="12" t="str">
        <f t="shared" si="10"/>
        <v/>
      </c>
      <c r="Q6" s="12">
        <f t="shared" si="11"/>
        <v>3.525521360475981</v>
      </c>
      <c r="R6" s="12">
        <f t="shared" si="12"/>
        <v>3.525521360475981</v>
      </c>
      <c r="S6" s="12" t="str">
        <f t="shared" si="13"/>
        <v/>
      </c>
      <c r="T6" s="12">
        <f t="shared" si="14"/>
        <v>4.3716464869902163</v>
      </c>
      <c r="U6" s="12">
        <f t="shared" si="15"/>
        <v>4.3716464869902163</v>
      </c>
      <c r="V6" s="12" t="str">
        <f t="shared" si="16"/>
        <v/>
      </c>
      <c r="W6" s="12">
        <f t="shared" si="17"/>
        <v>6.939121407920978</v>
      </c>
      <c r="X6" s="12">
        <f t="shared" si="18"/>
        <v>6.939121407920978</v>
      </c>
      <c r="Y6" s="12" t="str">
        <f t="shared" si="19"/>
        <v/>
      </c>
      <c r="Z6" s="12">
        <f t="shared" si="20"/>
        <v>1.4819140633865138</v>
      </c>
      <c r="AA6" s="12">
        <f t="shared" si="21"/>
        <v>1.4819140633865138</v>
      </c>
      <c r="AB6" s="12" t="str">
        <f t="shared" si="22"/>
        <v/>
      </c>
    </row>
    <row r="7" spans="2:28" x14ac:dyDescent="0.25">
      <c r="B7" s="7">
        <v>5</v>
      </c>
      <c r="C7" s="1">
        <v>1</v>
      </c>
      <c r="D7" s="2">
        <f t="shared" si="1"/>
        <v>3.73</v>
      </c>
      <c r="E7" s="8">
        <f t="shared" si="0"/>
        <v>3.73</v>
      </c>
      <c r="G7" s="11">
        <f t="shared" si="23"/>
        <v>300</v>
      </c>
      <c r="H7" s="12">
        <f t="shared" si="2"/>
        <v>2.0176829939954843</v>
      </c>
      <c r="I7" s="12">
        <f t="shared" si="3"/>
        <v>2.0176829939954843</v>
      </c>
      <c r="J7" s="12" t="str">
        <f t="shared" si="4"/>
        <v/>
      </c>
      <c r="K7" s="12">
        <f t="shared" si="5"/>
        <v>2.9405693858678585</v>
      </c>
      <c r="L7" s="12">
        <f t="shared" si="6"/>
        <v>2.9405693858678585</v>
      </c>
      <c r="M7" s="12" t="str">
        <f t="shared" si="7"/>
        <v/>
      </c>
      <c r="N7" s="12">
        <f t="shared" si="8"/>
        <v>4.0729625655188348</v>
      </c>
      <c r="O7" s="12">
        <f t="shared" si="9"/>
        <v>4.0729625655188348</v>
      </c>
      <c r="P7" s="12" t="str">
        <f t="shared" si="10"/>
        <v/>
      </c>
      <c r="Q7" s="12">
        <f t="shared" si="11"/>
        <v>5.2882820407139723</v>
      </c>
      <c r="R7" s="12">
        <f t="shared" si="12"/>
        <v>5.2882820407139723</v>
      </c>
      <c r="S7" s="12" t="str">
        <f t="shared" si="13"/>
        <v/>
      </c>
      <c r="T7" s="12">
        <f t="shared" si="14"/>
        <v>6.5574697304853249</v>
      </c>
      <c r="U7" s="12">
        <f t="shared" si="15"/>
        <v>6.5574697304853249</v>
      </c>
      <c r="V7" s="12" t="str">
        <f t="shared" si="16"/>
        <v/>
      </c>
      <c r="W7" s="12">
        <f t="shared" si="17"/>
        <v>10.408682111881467</v>
      </c>
      <c r="X7" s="12">
        <f t="shared" si="18"/>
        <v>10.408682111881467</v>
      </c>
      <c r="Y7" s="12" t="str">
        <f t="shared" si="19"/>
        <v/>
      </c>
      <c r="Z7" s="12">
        <f t="shared" si="20"/>
        <v>2.2228710950797708</v>
      </c>
      <c r="AA7" s="12">
        <f t="shared" si="21"/>
        <v>2.2228710950797708</v>
      </c>
      <c r="AB7" s="12" t="str">
        <f t="shared" si="22"/>
        <v/>
      </c>
    </row>
    <row r="8" spans="2:28" x14ac:dyDescent="0.25">
      <c r="B8" s="7">
        <v>6</v>
      </c>
      <c r="C8" s="1">
        <v>0.63</v>
      </c>
      <c r="D8" s="2">
        <f t="shared" si="1"/>
        <v>3.73</v>
      </c>
      <c r="E8" s="8">
        <f t="shared" si="0"/>
        <v>2.3498999999999999</v>
      </c>
      <c r="G8" s="11">
        <f t="shared" si="23"/>
        <v>400</v>
      </c>
      <c r="H8" s="12">
        <f t="shared" si="2"/>
        <v>2.6902439919939791</v>
      </c>
      <c r="I8" s="12">
        <f t="shared" si="3"/>
        <v>2.6902439919939791</v>
      </c>
      <c r="J8" s="12" t="str">
        <f t="shared" si="4"/>
        <v/>
      </c>
      <c r="K8" s="12">
        <f t="shared" si="5"/>
        <v>3.9207591811571447</v>
      </c>
      <c r="L8" s="12">
        <f t="shared" si="6"/>
        <v>3.9207591811571447</v>
      </c>
      <c r="M8" s="12" t="str">
        <f t="shared" si="7"/>
        <v/>
      </c>
      <c r="N8" s="12">
        <f t="shared" si="8"/>
        <v>5.4306167540251131</v>
      </c>
      <c r="O8" s="12">
        <f t="shared" si="9"/>
        <v>5.4306167540251131</v>
      </c>
      <c r="P8" s="12" t="str">
        <f t="shared" si="10"/>
        <v/>
      </c>
      <c r="Q8" s="12">
        <f t="shared" si="11"/>
        <v>7.0510427209519619</v>
      </c>
      <c r="R8" s="12">
        <f t="shared" si="12"/>
        <v>7.0510427209519619</v>
      </c>
      <c r="S8" s="12" t="str">
        <f t="shared" si="13"/>
        <v/>
      </c>
      <c r="T8" s="12">
        <f t="shared" si="14"/>
        <v>8.7432929739804326</v>
      </c>
      <c r="U8" s="12">
        <f t="shared" si="15"/>
        <v>8.7432929739804326</v>
      </c>
      <c r="V8" s="12" t="str">
        <f t="shared" si="16"/>
        <v/>
      </c>
      <c r="W8" s="12">
        <f t="shared" si="17"/>
        <v>13.878242815841956</v>
      </c>
      <c r="X8" s="12">
        <f t="shared" si="18"/>
        <v>13.878242815841956</v>
      </c>
      <c r="Y8" s="12" t="str">
        <f t="shared" si="19"/>
        <v/>
      </c>
      <c r="Z8" s="12">
        <f t="shared" si="20"/>
        <v>2.9638281267730275</v>
      </c>
      <c r="AA8" s="12">
        <f t="shared" si="21"/>
        <v>2.9638281267730275</v>
      </c>
      <c r="AB8" s="12" t="str">
        <f t="shared" si="22"/>
        <v/>
      </c>
    </row>
    <row r="9" spans="2:28" x14ac:dyDescent="0.25">
      <c r="B9" s="7" t="s">
        <v>1</v>
      </c>
      <c r="C9" s="1">
        <v>2.95</v>
      </c>
      <c r="D9" s="2">
        <f t="shared" si="1"/>
        <v>3.73</v>
      </c>
      <c r="E9" s="8">
        <f>C9*D9</f>
        <v>11.003500000000001</v>
      </c>
      <c r="G9" s="11">
        <f t="shared" si="23"/>
        <v>500</v>
      </c>
      <c r="H9" s="12">
        <f t="shared" si="2"/>
        <v>3.3628049899924739</v>
      </c>
      <c r="I9" s="12">
        <f t="shared" si="3"/>
        <v>3.3628049899924739</v>
      </c>
      <c r="J9" s="12" t="str">
        <f t="shared" si="4"/>
        <v/>
      </c>
      <c r="K9" s="12">
        <f t="shared" si="5"/>
        <v>4.90094897644643</v>
      </c>
      <c r="L9" s="12">
        <f t="shared" si="6"/>
        <v>4.90094897644643</v>
      </c>
      <c r="M9" s="12" t="str">
        <f t="shared" si="7"/>
        <v/>
      </c>
      <c r="N9" s="12">
        <f t="shared" si="8"/>
        <v>6.7882709425313914</v>
      </c>
      <c r="O9" s="12">
        <f t="shared" si="9"/>
        <v>6.7882709425313914</v>
      </c>
      <c r="P9" s="12" t="str">
        <f t="shared" si="10"/>
        <v/>
      </c>
      <c r="Q9" s="12">
        <f t="shared" si="11"/>
        <v>8.8138034011899524</v>
      </c>
      <c r="R9" s="12">
        <f t="shared" si="12"/>
        <v>8.8138034011899524</v>
      </c>
      <c r="S9" s="12" t="str">
        <f t="shared" si="13"/>
        <v/>
      </c>
      <c r="T9" s="12">
        <f t="shared" si="14"/>
        <v>10.92911621747554</v>
      </c>
      <c r="U9" s="12">
        <f t="shared" si="15"/>
        <v>10.92911621747554</v>
      </c>
      <c r="V9" s="12" t="str">
        <f t="shared" si="16"/>
        <v/>
      </c>
      <c r="W9" s="12">
        <f t="shared" si="17"/>
        <v>17.347803519802444</v>
      </c>
      <c r="X9" s="12">
        <f t="shared" si="18"/>
        <v>17.347803519802444</v>
      </c>
      <c r="Y9" s="12" t="str">
        <f t="shared" si="19"/>
        <v/>
      </c>
      <c r="Z9" s="12">
        <f t="shared" si="20"/>
        <v>3.7047851584662848</v>
      </c>
      <c r="AA9" s="12">
        <f t="shared" si="21"/>
        <v>3.7047851584662848</v>
      </c>
      <c r="AB9" s="12" t="str">
        <f t="shared" si="22"/>
        <v/>
      </c>
    </row>
    <row r="10" spans="2:28" x14ac:dyDescent="0.25">
      <c r="G10" s="11">
        <f t="shared" si="23"/>
        <v>600</v>
      </c>
      <c r="H10" s="12">
        <f t="shared" si="2"/>
        <v>4.0353659879909687</v>
      </c>
      <c r="I10" s="12">
        <f t="shared" si="3"/>
        <v>4.0353659879909687</v>
      </c>
      <c r="J10" s="12" t="str">
        <f t="shared" si="4"/>
        <v/>
      </c>
      <c r="K10" s="12">
        <f t="shared" si="5"/>
        <v>5.8811387717357171</v>
      </c>
      <c r="L10" s="12">
        <f t="shared" si="6"/>
        <v>5.8811387717357171</v>
      </c>
      <c r="M10" s="12" t="str">
        <f t="shared" si="7"/>
        <v/>
      </c>
      <c r="N10" s="12">
        <f t="shared" si="8"/>
        <v>8.1459251310376697</v>
      </c>
      <c r="O10" s="12">
        <f t="shared" si="9"/>
        <v>8.1459251310376697</v>
      </c>
      <c r="P10" s="12" t="str">
        <f t="shared" si="10"/>
        <v/>
      </c>
      <c r="Q10" s="12">
        <f t="shared" si="11"/>
        <v>10.576564081427945</v>
      </c>
      <c r="R10" s="12">
        <f t="shared" si="12"/>
        <v>10.576564081427945</v>
      </c>
      <c r="S10" s="12" t="str">
        <f t="shared" si="13"/>
        <v/>
      </c>
      <c r="T10" s="12">
        <f t="shared" si="14"/>
        <v>13.11493946097065</v>
      </c>
      <c r="U10" s="12">
        <f t="shared" si="15"/>
        <v>13.11493946097065</v>
      </c>
      <c r="V10" s="12" t="str">
        <f t="shared" si="16"/>
        <v/>
      </c>
      <c r="W10" s="12">
        <f t="shared" si="17"/>
        <v>20.817364223762933</v>
      </c>
      <c r="X10" s="12">
        <f t="shared" si="18"/>
        <v>20.817364223762933</v>
      </c>
      <c r="Y10" s="12" t="str">
        <f t="shared" si="19"/>
        <v/>
      </c>
      <c r="Z10" s="12">
        <f t="shared" si="20"/>
        <v>4.4457421901595415</v>
      </c>
      <c r="AA10" s="12">
        <f t="shared" si="21"/>
        <v>4.4457421901595415</v>
      </c>
      <c r="AB10" s="12" t="str">
        <f t="shared" si="22"/>
        <v/>
      </c>
    </row>
    <row r="11" spans="2:28" x14ac:dyDescent="0.25">
      <c r="G11" s="11">
        <f t="shared" si="23"/>
        <v>700</v>
      </c>
      <c r="H11" s="12">
        <f t="shared" si="2"/>
        <v>4.7079269859894639</v>
      </c>
      <c r="I11" s="12">
        <f t="shared" si="3"/>
        <v>4.7079269859894639</v>
      </c>
      <c r="J11" s="12" t="str">
        <f t="shared" si="4"/>
        <v/>
      </c>
      <c r="K11" s="12">
        <f t="shared" si="5"/>
        <v>6.8613285670250024</v>
      </c>
      <c r="L11" s="12">
        <f t="shared" si="6"/>
        <v>6.8613285670250024</v>
      </c>
      <c r="M11" s="12" t="str">
        <f t="shared" si="7"/>
        <v/>
      </c>
      <c r="N11" s="12">
        <f t="shared" si="8"/>
        <v>9.5035793195439489</v>
      </c>
      <c r="O11" s="12">
        <f t="shared" si="9"/>
        <v>9.5035793195439489</v>
      </c>
      <c r="P11" s="12" t="str">
        <f t="shared" si="10"/>
        <v/>
      </c>
      <c r="Q11" s="12">
        <f t="shared" si="11"/>
        <v>12.339324761665933</v>
      </c>
      <c r="R11" s="12">
        <f t="shared" si="12"/>
        <v>12.339324761665933</v>
      </c>
      <c r="S11" s="12" t="str">
        <f t="shared" si="13"/>
        <v/>
      </c>
      <c r="T11" s="12">
        <f t="shared" si="14"/>
        <v>15.300762704465757</v>
      </c>
      <c r="U11" s="12">
        <f t="shared" si="15"/>
        <v>15.300762704465757</v>
      </c>
      <c r="V11" s="12" t="str">
        <f t="shared" si="16"/>
        <v/>
      </c>
      <c r="W11" s="12">
        <f t="shared" si="17"/>
        <v>24.286924927723422</v>
      </c>
      <c r="X11" s="12">
        <f t="shared" si="18"/>
        <v>24.286924927723422</v>
      </c>
      <c r="Y11" s="12" t="str">
        <f t="shared" si="19"/>
        <v/>
      </c>
      <c r="Z11" s="12">
        <f t="shared" si="20"/>
        <v>5.1866992218527983</v>
      </c>
      <c r="AA11" s="12">
        <f t="shared" si="21"/>
        <v>5.1866992218527983</v>
      </c>
      <c r="AB11" s="12" t="str">
        <f t="shared" si="22"/>
        <v/>
      </c>
    </row>
    <row r="12" spans="2:28" x14ac:dyDescent="0.25">
      <c r="B12" s="4" t="s">
        <v>5</v>
      </c>
      <c r="C12" s="4" t="s">
        <v>7</v>
      </c>
      <c r="D12" s="4" t="s">
        <v>6</v>
      </c>
      <c r="G12" s="11">
        <f t="shared" si="23"/>
        <v>800</v>
      </c>
      <c r="H12" s="12">
        <f t="shared" si="2"/>
        <v>5.3804879839879582</v>
      </c>
      <c r="I12" s="12">
        <f t="shared" si="3"/>
        <v>5.3804879839879582</v>
      </c>
      <c r="J12" s="12" t="str">
        <f t="shared" si="4"/>
        <v/>
      </c>
      <c r="K12" s="12">
        <f t="shared" si="5"/>
        <v>7.8415183623142894</v>
      </c>
      <c r="L12" s="12">
        <f t="shared" si="6"/>
        <v>7.8415183623142894</v>
      </c>
      <c r="M12" s="12" t="str">
        <f t="shared" si="7"/>
        <v/>
      </c>
      <c r="N12" s="12">
        <f t="shared" si="8"/>
        <v>10.861233508050226</v>
      </c>
      <c r="O12" s="12">
        <f t="shared" si="9"/>
        <v>10.861233508050226</v>
      </c>
      <c r="P12" s="12" t="str">
        <f t="shared" si="10"/>
        <v/>
      </c>
      <c r="Q12" s="12">
        <f t="shared" si="11"/>
        <v>14.102085441903924</v>
      </c>
      <c r="R12" s="12">
        <f t="shared" si="12"/>
        <v>14.102085441903924</v>
      </c>
      <c r="S12" s="12" t="str">
        <f t="shared" si="13"/>
        <v/>
      </c>
      <c r="T12" s="12">
        <f t="shared" si="14"/>
        <v>17.486585947960865</v>
      </c>
      <c r="U12" s="12">
        <f t="shared" si="15"/>
        <v>17.486585947960865</v>
      </c>
      <c r="V12" s="12" t="str">
        <f t="shared" si="16"/>
        <v/>
      </c>
      <c r="W12" s="12">
        <f t="shared" si="17"/>
        <v>27.756485631683912</v>
      </c>
      <c r="X12" s="12">
        <f t="shared" si="18"/>
        <v>27.756485631683912</v>
      </c>
      <c r="Y12" s="12" t="str">
        <f t="shared" si="19"/>
        <v/>
      </c>
      <c r="Z12" s="12">
        <f t="shared" si="20"/>
        <v>5.9276562535460551</v>
      </c>
      <c r="AA12" s="12">
        <f t="shared" si="21"/>
        <v>5.9276562535460551</v>
      </c>
      <c r="AB12" s="12" t="str">
        <f t="shared" si="22"/>
        <v/>
      </c>
    </row>
    <row r="13" spans="2:28" x14ac:dyDescent="0.25">
      <c r="B13" s="1">
        <v>305</v>
      </c>
      <c r="C13" s="8">
        <f>(B13/25.4)*(B14/100)*2+B15</f>
        <v>27.405511811023622</v>
      </c>
      <c r="D13" s="8">
        <f>IF(D15=0,2*PI()*(C13/2),D15)</f>
        <v>86.096954573380117</v>
      </c>
      <c r="E13" s="4" t="s">
        <v>8</v>
      </c>
      <c r="G13" s="11">
        <f t="shared" si="23"/>
        <v>900</v>
      </c>
      <c r="H13" s="12">
        <f t="shared" si="2"/>
        <v>6.0530489819864535</v>
      </c>
      <c r="I13" s="12">
        <f t="shared" si="3"/>
        <v>6.0530489819864535</v>
      </c>
      <c r="J13" s="12" t="str">
        <f t="shared" si="4"/>
        <v/>
      </c>
      <c r="K13" s="12">
        <f t="shared" si="5"/>
        <v>8.8217081576035756</v>
      </c>
      <c r="L13" s="12">
        <f t="shared" si="6"/>
        <v>8.8217081576035756</v>
      </c>
      <c r="M13" s="12" t="str">
        <f t="shared" si="7"/>
        <v/>
      </c>
      <c r="N13" s="12">
        <f t="shared" si="8"/>
        <v>12.218887696556504</v>
      </c>
      <c r="O13" s="12">
        <f t="shared" si="9"/>
        <v>12.218887696556504</v>
      </c>
      <c r="P13" s="12" t="str">
        <f t="shared" si="10"/>
        <v/>
      </c>
      <c r="Q13" s="12">
        <f t="shared" si="11"/>
        <v>15.864846122141914</v>
      </c>
      <c r="R13" s="12">
        <f t="shared" si="12"/>
        <v>15.864846122141914</v>
      </c>
      <c r="S13" s="12" t="str">
        <f t="shared" si="13"/>
        <v/>
      </c>
      <c r="T13" s="12">
        <f t="shared" si="14"/>
        <v>19.672409191455973</v>
      </c>
      <c r="U13" s="12">
        <f t="shared" si="15"/>
        <v>19.672409191455973</v>
      </c>
      <c r="V13" s="12" t="str">
        <f t="shared" si="16"/>
        <v/>
      </c>
      <c r="W13" s="12">
        <f t="shared" si="17"/>
        <v>31.226046335644401</v>
      </c>
      <c r="X13" s="12">
        <f t="shared" si="18"/>
        <v>31.226046335644401</v>
      </c>
      <c r="Y13" s="12" t="str">
        <f t="shared" si="19"/>
        <v/>
      </c>
      <c r="Z13" s="12">
        <f t="shared" si="20"/>
        <v>6.6686132852393127</v>
      </c>
      <c r="AA13" s="12">
        <f t="shared" si="21"/>
        <v>6.6686132852393127</v>
      </c>
      <c r="AB13" s="12" t="str">
        <f t="shared" si="22"/>
        <v/>
      </c>
    </row>
    <row r="14" spans="2:28" x14ac:dyDescent="0.25">
      <c r="B14" s="1">
        <v>35</v>
      </c>
      <c r="C14" s="13">
        <f>C13*25.4</f>
        <v>696.09999999999991</v>
      </c>
      <c r="D14" s="13">
        <f>D13*25.4</f>
        <v>2186.8626461638551</v>
      </c>
      <c r="E14" s="4" t="s">
        <v>9</v>
      </c>
      <c r="G14" s="11">
        <f t="shared" si="23"/>
        <v>1000</v>
      </c>
      <c r="H14" s="12">
        <f t="shared" si="2"/>
        <v>6.7256099799849478</v>
      </c>
      <c r="I14" s="12">
        <f t="shared" si="3"/>
        <v>6.7256099799849478</v>
      </c>
      <c r="J14" s="12" t="str">
        <f t="shared" si="4"/>
        <v/>
      </c>
      <c r="K14" s="12">
        <f t="shared" si="5"/>
        <v>9.80189795289286</v>
      </c>
      <c r="L14" s="12">
        <f t="shared" si="6"/>
        <v>9.80189795289286</v>
      </c>
      <c r="M14" s="12" t="str">
        <f t="shared" si="7"/>
        <v/>
      </c>
      <c r="N14" s="12">
        <f t="shared" si="8"/>
        <v>13.576541885062783</v>
      </c>
      <c r="O14" s="12">
        <f t="shared" si="9"/>
        <v>13.576541885062783</v>
      </c>
      <c r="P14" s="12" t="str">
        <f t="shared" si="10"/>
        <v/>
      </c>
      <c r="Q14" s="12">
        <f t="shared" si="11"/>
        <v>17.627606802379905</v>
      </c>
      <c r="R14" s="12">
        <f t="shared" si="12"/>
        <v>17.627606802379905</v>
      </c>
      <c r="S14" s="12" t="str">
        <f t="shared" si="13"/>
        <v/>
      </c>
      <c r="T14" s="12">
        <f t="shared" si="14"/>
        <v>21.858232434951081</v>
      </c>
      <c r="U14" s="12">
        <f t="shared" si="15"/>
        <v>21.858232434951081</v>
      </c>
      <c r="V14" s="12" t="str">
        <f t="shared" si="16"/>
        <v/>
      </c>
      <c r="W14" s="12">
        <f t="shared" si="17"/>
        <v>34.695607039604887</v>
      </c>
      <c r="X14" s="12">
        <f t="shared" si="18"/>
        <v>34.695607039604887</v>
      </c>
      <c r="Y14" s="12" t="str">
        <f t="shared" si="19"/>
        <v/>
      </c>
      <c r="Z14" s="12">
        <f t="shared" si="20"/>
        <v>7.4095703169325695</v>
      </c>
      <c r="AA14" s="12">
        <f t="shared" si="21"/>
        <v>7.4095703169325695</v>
      </c>
      <c r="AB14" s="12" t="str">
        <f t="shared" si="22"/>
        <v/>
      </c>
    </row>
    <row r="15" spans="2:28" x14ac:dyDescent="0.25">
      <c r="B15" s="1">
        <v>19</v>
      </c>
      <c r="C15" s="8">
        <f>D15/PI()</f>
        <v>0</v>
      </c>
      <c r="D15" s="1"/>
      <c r="E15" s="4" t="s">
        <v>12</v>
      </c>
      <c r="G15" s="11">
        <f t="shared" si="23"/>
        <v>1100</v>
      </c>
      <c r="H15" s="12">
        <f t="shared" si="2"/>
        <v>7.398170977983443</v>
      </c>
      <c r="I15" s="12">
        <f t="shared" si="3"/>
        <v>7.398170977983443</v>
      </c>
      <c r="J15" s="12" t="str">
        <f t="shared" si="4"/>
        <v/>
      </c>
      <c r="K15" s="12">
        <f t="shared" si="5"/>
        <v>10.782087748182148</v>
      </c>
      <c r="L15" s="12">
        <f t="shared" si="6"/>
        <v>10.782087748182148</v>
      </c>
      <c r="M15" s="12" t="str">
        <f t="shared" si="7"/>
        <v/>
      </c>
      <c r="N15" s="12">
        <f t="shared" si="8"/>
        <v>14.93419607356906</v>
      </c>
      <c r="O15" s="12">
        <f t="shared" si="9"/>
        <v>14.93419607356906</v>
      </c>
      <c r="P15" s="12" t="str">
        <f t="shared" si="10"/>
        <v/>
      </c>
      <c r="Q15" s="12">
        <f t="shared" si="11"/>
        <v>19.390367482617897</v>
      </c>
      <c r="R15" s="12">
        <f t="shared" si="12"/>
        <v>19.390367482617897</v>
      </c>
      <c r="S15" s="12" t="str">
        <f t="shared" si="13"/>
        <v/>
      </c>
      <c r="T15" s="12">
        <f t="shared" si="14"/>
        <v>24.044055678446188</v>
      </c>
      <c r="U15" s="12">
        <f t="shared" si="15"/>
        <v>24.044055678446188</v>
      </c>
      <c r="V15" s="12" t="str">
        <f t="shared" si="16"/>
        <v/>
      </c>
      <c r="W15" s="12">
        <f t="shared" si="17"/>
        <v>38.165167743565384</v>
      </c>
      <c r="X15" s="12">
        <f t="shared" si="18"/>
        <v>38.165167743565384</v>
      </c>
      <c r="Y15" s="12" t="str">
        <f t="shared" si="19"/>
        <v/>
      </c>
      <c r="Z15" s="12">
        <f t="shared" si="20"/>
        <v>8.1505273486258254</v>
      </c>
      <c r="AA15" s="12">
        <f t="shared" si="21"/>
        <v>8.1505273486258254</v>
      </c>
      <c r="AB15" s="12" t="str">
        <f t="shared" si="22"/>
        <v/>
      </c>
    </row>
    <row r="16" spans="2:28" x14ac:dyDescent="0.25">
      <c r="G16" s="11">
        <f t="shared" si="23"/>
        <v>1200</v>
      </c>
      <c r="H16" s="12">
        <f t="shared" si="2"/>
        <v>8.0707319759819374</v>
      </c>
      <c r="I16" s="12">
        <f t="shared" si="3"/>
        <v>8.0707319759819374</v>
      </c>
      <c r="J16" s="12" t="str">
        <f t="shared" si="4"/>
        <v/>
      </c>
      <c r="K16" s="12">
        <f t="shared" si="5"/>
        <v>11.762277543471434</v>
      </c>
      <c r="L16" s="12">
        <f t="shared" si="6"/>
        <v>11.762277543471434</v>
      </c>
      <c r="M16" s="12" t="str">
        <f t="shared" si="7"/>
        <v/>
      </c>
      <c r="N16" s="12">
        <f t="shared" si="8"/>
        <v>16.291850262075339</v>
      </c>
      <c r="O16" s="12">
        <f t="shared" si="9"/>
        <v>16.291850262075339</v>
      </c>
      <c r="P16" s="12" t="str">
        <f t="shared" si="10"/>
        <v/>
      </c>
      <c r="Q16" s="12">
        <f t="shared" si="11"/>
        <v>21.153128162855889</v>
      </c>
      <c r="R16" s="12">
        <f t="shared" si="12"/>
        <v>21.153128162855889</v>
      </c>
      <c r="S16" s="12" t="str">
        <f t="shared" si="13"/>
        <v/>
      </c>
      <c r="T16" s="12">
        <f t="shared" si="14"/>
        <v>26.2298789219413</v>
      </c>
      <c r="U16" s="12">
        <f t="shared" si="15"/>
        <v>26.2298789219413</v>
      </c>
      <c r="V16" s="12" t="str">
        <f t="shared" si="16"/>
        <v/>
      </c>
      <c r="W16" s="12">
        <f t="shared" si="17"/>
        <v>41.634728447525866</v>
      </c>
      <c r="X16" s="12">
        <f t="shared" si="18"/>
        <v>41.634728447525866</v>
      </c>
      <c r="Y16" s="12" t="str">
        <f t="shared" si="19"/>
        <v/>
      </c>
      <c r="Z16" s="12">
        <f t="shared" si="20"/>
        <v>8.8914843803190831</v>
      </c>
      <c r="AA16" s="12">
        <f t="shared" si="21"/>
        <v>8.8914843803190831</v>
      </c>
      <c r="AB16" s="12" t="str">
        <f t="shared" si="22"/>
        <v/>
      </c>
    </row>
    <row r="17" spans="2:28" x14ac:dyDescent="0.25">
      <c r="G17" s="11">
        <f t="shared" si="23"/>
        <v>1300</v>
      </c>
      <c r="H17" s="12">
        <f t="shared" si="2"/>
        <v>8.7432929739804326</v>
      </c>
      <c r="I17" s="12">
        <f t="shared" si="3"/>
        <v>8.7432929739804326</v>
      </c>
      <c r="J17" s="12" t="str">
        <f t="shared" si="4"/>
        <v/>
      </c>
      <c r="K17" s="12">
        <f t="shared" si="5"/>
        <v>12.742467338760719</v>
      </c>
      <c r="L17" s="12">
        <f t="shared" si="6"/>
        <v>12.742467338760719</v>
      </c>
      <c r="M17" s="12" t="str">
        <f t="shared" si="7"/>
        <v/>
      </c>
      <c r="N17" s="12">
        <f t="shared" si="8"/>
        <v>17.649504450581617</v>
      </c>
      <c r="O17" s="12">
        <f t="shared" si="9"/>
        <v>17.649504450581617</v>
      </c>
      <c r="P17" s="12" t="str">
        <f t="shared" si="10"/>
        <v/>
      </c>
      <c r="Q17" s="12">
        <f t="shared" si="11"/>
        <v>22.915888843093878</v>
      </c>
      <c r="R17" s="12">
        <f t="shared" si="12"/>
        <v>22.915888843093878</v>
      </c>
      <c r="S17" s="12" t="str">
        <f t="shared" si="13"/>
        <v/>
      </c>
      <c r="T17" s="12">
        <f t="shared" si="14"/>
        <v>28.415702165436407</v>
      </c>
      <c r="U17" s="12">
        <f t="shared" si="15"/>
        <v>28.415702165436407</v>
      </c>
      <c r="V17" s="12" t="str">
        <f t="shared" si="16"/>
        <v/>
      </c>
      <c r="W17" s="12">
        <f t="shared" si="17"/>
        <v>45.104289151486363</v>
      </c>
      <c r="X17" s="12">
        <f t="shared" si="18"/>
        <v>45.104289151486363</v>
      </c>
      <c r="Y17" s="12" t="str">
        <f t="shared" si="19"/>
        <v/>
      </c>
      <c r="Z17" s="12">
        <f t="shared" si="20"/>
        <v>9.6324414120123407</v>
      </c>
      <c r="AA17" s="12">
        <f t="shared" si="21"/>
        <v>9.6324414120123407</v>
      </c>
      <c r="AB17" s="12" t="str">
        <f t="shared" si="22"/>
        <v/>
      </c>
    </row>
    <row r="18" spans="2:28" x14ac:dyDescent="0.25">
      <c r="B18" s="4" t="s">
        <v>16</v>
      </c>
      <c r="C18" s="14">
        <v>8250</v>
      </c>
      <c r="G18" s="11">
        <f t="shared" si="23"/>
        <v>1400</v>
      </c>
      <c r="H18" s="12">
        <f t="shared" si="2"/>
        <v>9.4158539719789278</v>
      </c>
      <c r="I18" s="12">
        <f t="shared" si="3"/>
        <v>9.4158539719789278</v>
      </c>
      <c r="J18" s="12" t="str">
        <f t="shared" si="4"/>
        <v/>
      </c>
      <c r="K18" s="12">
        <f t="shared" si="5"/>
        <v>13.722657134050005</v>
      </c>
      <c r="L18" s="12">
        <f t="shared" si="6"/>
        <v>13.722657134050005</v>
      </c>
      <c r="M18" s="12" t="str">
        <f t="shared" si="7"/>
        <v/>
      </c>
      <c r="N18" s="12">
        <f t="shared" si="8"/>
        <v>19.007158639087898</v>
      </c>
      <c r="O18" s="12">
        <f t="shared" si="9"/>
        <v>19.007158639087898</v>
      </c>
      <c r="P18" s="12" t="str">
        <f t="shared" si="10"/>
        <v/>
      </c>
      <c r="Q18" s="12">
        <f t="shared" si="11"/>
        <v>24.678649523331867</v>
      </c>
      <c r="R18" s="12">
        <f t="shared" si="12"/>
        <v>24.678649523331867</v>
      </c>
      <c r="S18" s="12" t="str">
        <f t="shared" si="13"/>
        <v/>
      </c>
      <c r="T18" s="12">
        <f t="shared" si="14"/>
        <v>30.601525408931515</v>
      </c>
      <c r="U18" s="12">
        <f t="shared" si="15"/>
        <v>30.601525408931515</v>
      </c>
      <c r="V18" s="12" t="str">
        <f t="shared" si="16"/>
        <v/>
      </c>
      <c r="W18" s="12">
        <f t="shared" si="17"/>
        <v>48.573849855446845</v>
      </c>
      <c r="X18" s="12">
        <f t="shared" si="18"/>
        <v>48.573849855446845</v>
      </c>
      <c r="Y18" s="12" t="str">
        <f t="shared" si="19"/>
        <v/>
      </c>
      <c r="Z18" s="12">
        <f t="shared" si="20"/>
        <v>10.373398443705597</v>
      </c>
      <c r="AA18" s="12">
        <f t="shared" si="21"/>
        <v>10.373398443705597</v>
      </c>
      <c r="AB18" s="12" t="str">
        <f t="shared" si="22"/>
        <v/>
      </c>
    </row>
    <row r="19" spans="2:28" x14ac:dyDescent="0.25">
      <c r="B19" s="4" t="s">
        <v>17</v>
      </c>
      <c r="C19" s="14">
        <v>175</v>
      </c>
      <c r="G19" s="11">
        <f t="shared" si="23"/>
        <v>1500</v>
      </c>
      <c r="H19" s="12">
        <f t="shared" si="2"/>
        <v>10.088414969977421</v>
      </c>
      <c r="I19" s="12">
        <f t="shared" si="3"/>
        <v>10.088414969977421</v>
      </c>
      <c r="J19" s="12" t="str">
        <f t="shared" si="4"/>
        <v/>
      </c>
      <c r="K19" s="12">
        <f t="shared" si="5"/>
        <v>14.702846929339293</v>
      </c>
      <c r="L19" s="12">
        <f t="shared" si="6"/>
        <v>14.702846929339293</v>
      </c>
      <c r="M19" s="12" t="str">
        <f t="shared" si="7"/>
        <v/>
      </c>
      <c r="N19" s="12">
        <f t="shared" si="8"/>
        <v>20.364812827594175</v>
      </c>
      <c r="O19" s="12">
        <f t="shared" si="9"/>
        <v>20.364812827594175</v>
      </c>
      <c r="P19" s="12" t="str">
        <f t="shared" si="10"/>
        <v/>
      </c>
      <c r="Q19" s="12">
        <f t="shared" si="11"/>
        <v>26.441410203569855</v>
      </c>
      <c r="R19" s="12">
        <f t="shared" si="12"/>
        <v>26.441410203569855</v>
      </c>
      <c r="S19" s="12" t="str">
        <f t="shared" si="13"/>
        <v/>
      </c>
      <c r="T19" s="12">
        <f t="shared" si="14"/>
        <v>32.787348652426623</v>
      </c>
      <c r="U19" s="12">
        <f t="shared" si="15"/>
        <v>32.787348652426623</v>
      </c>
      <c r="V19" s="12" t="str">
        <f t="shared" si="16"/>
        <v/>
      </c>
      <c r="W19" s="12">
        <f t="shared" si="17"/>
        <v>52.043410559407334</v>
      </c>
      <c r="X19" s="12">
        <f t="shared" si="18"/>
        <v>52.043410559407334</v>
      </c>
      <c r="Y19" s="12" t="str">
        <f t="shared" si="19"/>
        <v/>
      </c>
      <c r="Z19" s="12">
        <f t="shared" si="20"/>
        <v>11.114355475398852</v>
      </c>
      <c r="AA19" s="12">
        <f t="shared" si="21"/>
        <v>11.114355475398852</v>
      </c>
      <c r="AB19" s="12" t="str">
        <f t="shared" si="22"/>
        <v/>
      </c>
    </row>
    <row r="20" spans="2:28" x14ac:dyDescent="0.25">
      <c r="B20" s="4" t="s">
        <v>20</v>
      </c>
      <c r="C20" s="14">
        <v>70</v>
      </c>
      <c r="G20" s="11">
        <f t="shared" si="23"/>
        <v>1600</v>
      </c>
      <c r="H20" s="12">
        <f t="shared" si="2"/>
        <v>10.760975967975916</v>
      </c>
      <c r="I20" s="12">
        <f t="shared" si="3"/>
        <v>10.760975967975916</v>
      </c>
      <c r="J20" s="12" t="str">
        <f t="shared" si="4"/>
        <v/>
      </c>
      <c r="K20" s="12">
        <f t="shared" si="5"/>
        <v>15.683036724628579</v>
      </c>
      <c r="L20" s="12">
        <f t="shared" si="6"/>
        <v>15.683036724628579</v>
      </c>
      <c r="M20" s="12" t="str">
        <f t="shared" si="7"/>
        <v/>
      </c>
      <c r="N20" s="12">
        <f t="shared" si="8"/>
        <v>21.722467016100452</v>
      </c>
      <c r="O20" s="12">
        <f t="shared" si="9"/>
        <v>21.722467016100452</v>
      </c>
      <c r="P20" s="12" t="str">
        <f t="shared" si="10"/>
        <v/>
      </c>
      <c r="Q20" s="12">
        <f t="shared" si="11"/>
        <v>28.204170883807848</v>
      </c>
      <c r="R20" s="12">
        <f t="shared" si="12"/>
        <v>28.204170883807848</v>
      </c>
      <c r="S20" s="12" t="str">
        <f t="shared" si="13"/>
        <v/>
      </c>
      <c r="T20" s="12">
        <f t="shared" si="14"/>
        <v>34.97317189592173</v>
      </c>
      <c r="U20" s="12">
        <f t="shared" si="15"/>
        <v>34.97317189592173</v>
      </c>
      <c r="V20" s="12" t="str">
        <f t="shared" si="16"/>
        <v/>
      </c>
      <c r="W20" s="12">
        <f t="shared" si="17"/>
        <v>55.512971263367824</v>
      </c>
      <c r="X20" s="12">
        <f t="shared" si="18"/>
        <v>55.512971263367824</v>
      </c>
      <c r="Y20" s="12" t="str">
        <f t="shared" si="19"/>
        <v/>
      </c>
      <c r="Z20" s="12">
        <f t="shared" si="20"/>
        <v>11.85531250709211</v>
      </c>
      <c r="AA20" s="12">
        <f t="shared" si="21"/>
        <v>11.85531250709211</v>
      </c>
      <c r="AB20" s="12" t="str">
        <f t="shared" si="22"/>
        <v/>
      </c>
    </row>
    <row r="21" spans="2:28" x14ac:dyDescent="0.25">
      <c r="G21" s="11">
        <f t="shared" si="23"/>
        <v>1700</v>
      </c>
      <c r="H21" s="12">
        <f t="shared" si="2"/>
        <v>11.433536965974412</v>
      </c>
      <c r="I21" s="12">
        <f t="shared" si="3"/>
        <v>11.433536965974412</v>
      </c>
      <c r="J21" s="12" t="str">
        <f t="shared" si="4"/>
        <v/>
      </c>
      <c r="K21" s="12">
        <f t="shared" si="5"/>
        <v>16.663226519917863</v>
      </c>
      <c r="L21" s="12">
        <f t="shared" si="6"/>
        <v>16.663226519917863</v>
      </c>
      <c r="M21" s="12" t="str">
        <f t="shared" si="7"/>
        <v/>
      </c>
      <c r="N21" s="12">
        <f t="shared" si="8"/>
        <v>23.080121204606733</v>
      </c>
      <c r="O21" s="12">
        <f t="shared" si="9"/>
        <v>23.080121204606733</v>
      </c>
      <c r="P21" s="12" t="str">
        <f t="shared" si="10"/>
        <v/>
      </c>
      <c r="Q21" s="12">
        <f t="shared" si="11"/>
        <v>29.96693156404584</v>
      </c>
      <c r="R21" s="12">
        <f t="shared" si="12"/>
        <v>29.96693156404584</v>
      </c>
      <c r="S21" s="12" t="str">
        <f t="shared" si="13"/>
        <v/>
      </c>
      <c r="T21" s="12">
        <f t="shared" si="14"/>
        <v>37.158995139416838</v>
      </c>
      <c r="U21" s="12">
        <f t="shared" si="15"/>
        <v>37.158995139416838</v>
      </c>
      <c r="V21" s="12" t="str">
        <f t="shared" si="16"/>
        <v/>
      </c>
      <c r="W21" s="12">
        <f t="shared" si="17"/>
        <v>58.98253196732832</v>
      </c>
      <c r="X21" s="12">
        <f t="shared" si="18"/>
        <v>58.98253196732832</v>
      </c>
      <c r="Y21" s="12" t="str">
        <f t="shared" si="19"/>
        <v/>
      </c>
      <c r="Z21" s="12">
        <f t="shared" si="20"/>
        <v>12.596269538785368</v>
      </c>
      <c r="AA21" s="12">
        <f t="shared" si="21"/>
        <v>12.596269538785368</v>
      </c>
      <c r="AB21" s="12" t="str">
        <f t="shared" si="22"/>
        <v/>
      </c>
    </row>
    <row r="22" spans="2:28" x14ac:dyDescent="0.25">
      <c r="G22" s="11">
        <f t="shared" si="23"/>
        <v>1800</v>
      </c>
      <c r="H22" s="12">
        <f t="shared" si="2"/>
        <v>12.106097963972907</v>
      </c>
      <c r="I22" s="12">
        <f t="shared" si="3"/>
        <v>12.106097963972907</v>
      </c>
      <c r="J22" s="12" t="str">
        <f t="shared" si="4"/>
        <v/>
      </c>
      <c r="K22" s="12">
        <f t="shared" si="5"/>
        <v>17.643416315207151</v>
      </c>
      <c r="L22" s="12">
        <f t="shared" si="6"/>
        <v>17.643416315207151</v>
      </c>
      <c r="M22" s="12" t="str">
        <f t="shared" si="7"/>
        <v/>
      </c>
      <c r="N22" s="12">
        <f t="shared" si="8"/>
        <v>24.437775393113007</v>
      </c>
      <c r="O22" s="12">
        <f t="shared" si="9"/>
        <v>24.437775393113007</v>
      </c>
      <c r="P22" s="12" t="str">
        <f t="shared" si="10"/>
        <v/>
      </c>
      <c r="Q22" s="12">
        <f t="shared" si="11"/>
        <v>31.729692244283829</v>
      </c>
      <c r="R22" s="12">
        <f t="shared" si="12"/>
        <v>31.729692244283829</v>
      </c>
      <c r="S22" s="12" t="str">
        <f t="shared" si="13"/>
        <v/>
      </c>
      <c r="T22" s="12">
        <f t="shared" si="14"/>
        <v>39.344818382911946</v>
      </c>
      <c r="U22" s="12">
        <f t="shared" si="15"/>
        <v>39.344818382911946</v>
      </c>
      <c r="V22" s="12" t="str">
        <f t="shared" si="16"/>
        <v/>
      </c>
      <c r="W22" s="12">
        <f t="shared" si="17"/>
        <v>62.452092671288803</v>
      </c>
      <c r="X22" s="12">
        <f t="shared" si="18"/>
        <v>62.452092671288803</v>
      </c>
      <c r="Y22" s="12" t="str">
        <f t="shared" si="19"/>
        <v/>
      </c>
      <c r="Z22" s="12">
        <f t="shared" si="20"/>
        <v>13.337226570478625</v>
      </c>
      <c r="AA22" s="12">
        <f t="shared" si="21"/>
        <v>13.337226570478625</v>
      </c>
      <c r="AB22" s="12" t="str">
        <f t="shared" si="22"/>
        <v/>
      </c>
    </row>
    <row r="23" spans="2:28" x14ac:dyDescent="0.25">
      <c r="G23" s="11">
        <f t="shared" si="23"/>
        <v>1900</v>
      </c>
      <c r="H23" s="12">
        <f t="shared" si="2"/>
        <v>12.7786589619714</v>
      </c>
      <c r="I23" s="12">
        <f t="shared" si="3"/>
        <v>12.7786589619714</v>
      </c>
      <c r="J23" s="12" t="str">
        <f t="shared" si="4"/>
        <v/>
      </c>
      <c r="K23" s="12">
        <f t="shared" si="5"/>
        <v>18.623606110496436</v>
      </c>
      <c r="L23" s="12">
        <f t="shared" si="6"/>
        <v>18.623606110496436</v>
      </c>
      <c r="M23" s="12" t="str">
        <f t="shared" si="7"/>
        <v/>
      </c>
      <c r="N23" s="12">
        <f t="shared" si="8"/>
        <v>25.795429581619288</v>
      </c>
      <c r="O23" s="12">
        <f t="shared" si="9"/>
        <v>25.795429581619288</v>
      </c>
      <c r="P23" s="12" t="str">
        <f t="shared" si="10"/>
        <v/>
      </c>
      <c r="Q23" s="12">
        <f t="shared" si="11"/>
        <v>33.492452924521821</v>
      </c>
      <c r="R23" s="12">
        <f t="shared" si="12"/>
        <v>33.492452924521821</v>
      </c>
      <c r="S23" s="12" t="str">
        <f t="shared" si="13"/>
        <v/>
      </c>
      <c r="T23" s="12">
        <f t="shared" si="14"/>
        <v>41.530641626407053</v>
      </c>
      <c r="U23" s="12">
        <f t="shared" si="15"/>
        <v>41.530641626407053</v>
      </c>
      <c r="V23" s="12" t="str">
        <f t="shared" si="16"/>
        <v/>
      </c>
      <c r="W23" s="12">
        <f t="shared" si="17"/>
        <v>65.921653375249292</v>
      </c>
      <c r="X23" s="12">
        <f t="shared" si="18"/>
        <v>65.921653375249292</v>
      </c>
      <c r="Y23" s="12" t="str">
        <f t="shared" si="19"/>
        <v/>
      </c>
      <c r="Z23" s="12">
        <f t="shared" si="20"/>
        <v>14.078183602171881</v>
      </c>
      <c r="AA23" s="12">
        <f t="shared" si="21"/>
        <v>14.078183602171881</v>
      </c>
      <c r="AB23" s="12" t="str">
        <f t="shared" si="22"/>
        <v/>
      </c>
    </row>
    <row r="24" spans="2:28" x14ac:dyDescent="0.25">
      <c r="G24" s="11">
        <f t="shared" si="23"/>
        <v>2000</v>
      </c>
      <c r="H24" s="12">
        <f t="shared" si="2"/>
        <v>13.451219959969896</v>
      </c>
      <c r="I24" s="12">
        <f t="shared" si="3"/>
        <v>13.451219959969896</v>
      </c>
      <c r="J24" s="12" t="str">
        <f t="shared" si="4"/>
        <v/>
      </c>
      <c r="K24" s="12">
        <f t="shared" si="5"/>
        <v>19.60379590578572</v>
      </c>
      <c r="L24" s="12">
        <f t="shared" si="6"/>
        <v>19.60379590578572</v>
      </c>
      <c r="M24" s="12" t="str">
        <f t="shared" si="7"/>
        <v/>
      </c>
      <c r="N24" s="12">
        <f t="shared" si="8"/>
        <v>27.153083770125566</v>
      </c>
      <c r="O24" s="12">
        <f t="shared" si="9"/>
        <v>27.153083770125566</v>
      </c>
      <c r="P24" s="12" t="str">
        <f t="shared" si="10"/>
        <v/>
      </c>
      <c r="Q24" s="12">
        <f t="shared" si="11"/>
        <v>35.25521360475981</v>
      </c>
      <c r="R24" s="12">
        <f t="shared" si="12"/>
        <v>35.25521360475981</v>
      </c>
      <c r="S24" s="12" t="str">
        <f t="shared" si="13"/>
        <v/>
      </c>
      <c r="T24" s="12">
        <f t="shared" si="14"/>
        <v>43.716464869902161</v>
      </c>
      <c r="U24" s="12">
        <f t="shared" si="15"/>
        <v>43.716464869902161</v>
      </c>
      <c r="V24" s="12" t="str">
        <f t="shared" si="16"/>
        <v/>
      </c>
      <c r="W24" s="12">
        <f t="shared" si="17"/>
        <v>69.391214079209774</v>
      </c>
      <c r="X24" s="12">
        <f t="shared" si="18"/>
        <v>69.391214079209774</v>
      </c>
      <c r="Y24" s="12" t="str">
        <f t="shared" si="19"/>
        <v/>
      </c>
      <c r="Z24" s="12">
        <f t="shared" si="20"/>
        <v>14.819140633865139</v>
      </c>
      <c r="AA24" s="12">
        <f t="shared" si="21"/>
        <v>14.819140633865139</v>
      </c>
      <c r="AB24" s="12" t="str">
        <f t="shared" si="22"/>
        <v/>
      </c>
    </row>
    <row r="25" spans="2:28" x14ac:dyDescent="0.25">
      <c r="G25" s="11">
        <f t="shared" si="23"/>
        <v>2100</v>
      </c>
      <c r="H25" s="12">
        <f t="shared" si="2"/>
        <v>14.123780957968391</v>
      </c>
      <c r="I25" s="12">
        <f t="shared" si="3"/>
        <v>14.123780957968391</v>
      </c>
      <c r="J25" s="12" t="str">
        <f t="shared" si="4"/>
        <v/>
      </c>
      <c r="K25" s="12">
        <f t="shared" si="5"/>
        <v>20.583985701075008</v>
      </c>
      <c r="L25" s="12">
        <f t="shared" si="6"/>
        <v>20.583985701075008</v>
      </c>
      <c r="M25" s="12" t="str">
        <f t="shared" si="7"/>
        <v/>
      </c>
      <c r="N25" s="12">
        <f t="shared" si="8"/>
        <v>28.510737958631843</v>
      </c>
      <c r="O25" s="12">
        <f t="shared" si="9"/>
        <v>28.510737958631843</v>
      </c>
      <c r="P25" s="12" t="str">
        <f t="shared" si="10"/>
        <v/>
      </c>
      <c r="Q25" s="12">
        <f t="shared" si="11"/>
        <v>37.017974284997798</v>
      </c>
      <c r="R25" s="12">
        <f t="shared" si="12"/>
        <v>37.017974284997798</v>
      </c>
      <c r="S25" s="12" t="str">
        <f t="shared" si="13"/>
        <v/>
      </c>
      <c r="T25" s="12">
        <f t="shared" si="14"/>
        <v>45.902288113397269</v>
      </c>
      <c r="U25" s="12">
        <f t="shared" si="15"/>
        <v>45.902288113397269</v>
      </c>
      <c r="V25" s="12" t="str">
        <f t="shared" si="16"/>
        <v/>
      </c>
      <c r="W25" s="12">
        <f t="shared" si="17"/>
        <v>72.860774783170271</v>
      </c>
      <c r="X25" s="12">
        <f t="shared" si="18"/>
        <v>72.860774783170271</v>
      </c>
      <c r="Y25" s="12" t="str">
        <f t="shared" si="19"/>
        <v/>
      </c>
      <c r="Z25" s="12">
        <f t="shared" si="20"/>
        <v>15.560097665558395</v>
      </c>
      <c r="AA25" s="12">
        <f t="shared" si="21"/>
        <v>15.560097665558395</v>
      </c>
      <c r="AB25" s="12" t="str">
        <f t="shared" si="22"/>
        <v/>
      </c>
    </row>
    <row r="26" spans="2:28" x14ac:dyDescent="0.25">
      <c r="G26" s="11">
        <f t="shared" si="23"/>
        <v>2200</v>
      </c>
      <c r="H26" s="12">
        <f t="shared" si="2"/>
        <v>14.796341955966886</v>
      </c>
      <c r="I26" s="12">
        <f t="shared" si="3"/>
        <v>14.796341955966886</v>
      </c>
      <c r="J26" s="12" t="str">
        <f t="shared" si="4"/>
        <v/>
      </c>
      <c r="K26" s="12">
        <f t="shared" si="5"/>
        <v>21.564175496364296</v>
      </c>
      <c r="L26" s="12">
        <f t="shared" si="6"/>
        <v>21.564175496364296</v>
      </c>
      <c r="M26" s="12" t="str">
        <f t="shared" si="7"/>
        <v/>
      </c>
      <c r="N26" s="12">
        <f t="shared" si="8"/>
        <v>29.86839214713812</v>
      </c>
      <c r="O26" s="12">
        <f t="shared" si="9"/>
        <v>29.86839214713812</v>
      </c>
      <c r="P26" s="12" t="str">
        <f t="shared" si="10"/>
        <v/>
      </c>
      <c r="Q26" s="12">
        <f t="shared" si="11"/>
        <v>38.780734965235794</v>
      </c>
      <c r="R26" s="12">
        <f t="shared" si="12"/>
        <v>38.780734965235794</v>
      </c>
      <c r="S26" s="12" t="str">
        <f t="shared" si="13"/>
        <v/>
      </c>
      <c r="T26" s="12">
        <f t="shared" si="14"/>
        <v>48.088111356892377</v>
      </c>
      <c r="U26" s="12">
        <f t="shared" si="15"/>
        <v>48.088111356892377</v>
      </c>
      <c r="V26" s="12" t="str">
        <f t="shared" si="16"/>
        <v/>
      </c>
      <c r="W26" s="12">
        <f t="shared" si="17"/>
        <v>76.330335487130768</v>
      </c>
      <c r="X26" s="12">
        <f t="shared" si="18"/>
        <v>76.330335487130768</v>
      </c>
      <c r="Y26" s="12" t="str">
        <f t="shared" si="19"/>
        <v/>
      </c>
      <c r="Z26" s="12">
        <f t="shared" si="20"/>
        <v>16.301054697251651</v>
      </c>
      <c r="AA26" s="12">
        <f t="shared" si="21"/>
        <v>16.301054697251651</v>
      </c>
      <c r="AB26" s="12" t="str">
        <f t="shared" si="22"/>
        <v/>
      </c>
    </row>
    <row r="27" spans="2:28" x14ac:dyDescent="0.25">
      <c r="G27" s="11">
        <f t="shared" si="23"/>
        <v>2300</v>
      </c>
      <c r="H27" s="12">
        <f t="shared" si="2"/>
        <v>15.46890295396538</v>
      </c>
      <c r="I27" s="12">
        <f t="shared" si="3"/>
        <v>15.46890295396538</v>
      </c>
      <c r="J27" s="12" t="str">
        <f t="shared" si="4"/>
        <v/>
      </c>
      <c r="K27" s="12">
        <f t="shared" si="5"/>
        <v>22.54436529165358</v>
      </c>
      <c r="L27" s="12">
        <f t="shared" si="6"/>
        <v>22.54436529165358</v>
      </c>
      <c r="M27" s="12" t="str">
        <f t="shared" si="7"/>
        <v/>
      </c>
      <c r="N27" s="12">
        <f t="shared" si="8"/>
        <v>31.226046335644398</v>
      </c>
      <c r="O27" s="12">
        <f t="shared" si="9"/>
        <v>31.226046335644398</v>
      </c>
      <c r="P27" s="12" t="str">
        <f t="shared" si="10"/>
        <v/>
      </c>
      <c r="Q27" s="12">
        <f t="shared" si="11"/>
        <v>40.543495645473783</v>
      </c>
      <c r="R27" s="12">
        <f t="shared" si="12"/>
        <v>40.543495645473783</v>
      </c>
      <c r="S27" s="12" t="str">
        <f t="shared" si="13"/>
        <v/>
      </c>
      <c r="T27" s="12">
        <f t="shared" si="14"/>
        <v>50.273934600387484</v>
      </c>
      <c r="U27" s="12">
        <f t="shared" si="15"/>
        <v>50.273934600387484</v>
      </c>
      <c r="V27" s="12" t="str">
        <f t="shared" si="16"/>
        <v/>
      </c>
      <c r="W27" s="12">
        <f t="shared" si="17"/>
        <v>79.79989619109125</v>
      </c>
      <c r="X27" s="12">
        <f t="shared" si="18"/>
        <v>79.79989619109125</v>
      </c>
      <c r="Y27" s="12" t="str">
        <f t="shared" si="19"/>
        <v/>
      </c>
      <c r="Z27" s="12">
        <f t="shared" si="20"/>
        <v>17.042011728944907</v>
      </c>
      <c r="AA27" s="12">
        <f t="shared" si="21"/>
        <v>17.042011728944907</v>
      </c>
      <c r="AB27" s="12" t="str">
        <f t="shared" si="22"/>
        <v/>
      </c>
    </row>
    <row r="28" spans="2:28" x14ac:dyDescent="0.25">
      <c r="G28" s="11">
        <f t="shared" si="23"/>
        <v>2400</v>
      </c>
      <c r="H28" s="12">
        <f t="shared" si="2"/>
        <v>16.141463951963875</v>
      </c>
      <c r="I28" s="12">
        <f t="shared" si="3"/>
        <v>16.141463951963875</v>
      </c>
      <c r="J28" s="12" t="str">
        <f t="shared" si="4"/>
        <v/>
      </c>
      <c r="K28" s="12">
        <f t="shared" si="5"/>
        <v>23.524555086942868</v>
      </c>
      <c r="L28" s="12">
        <f t="shared" si="6"/>
        <v>23.524555086942868</v>
      </c>
      <c r="M28" s="12" t="str">
        <f t="shared" si="7"/>
        <v/>
      </c>
      <c r="N28" s="12">
        <f t="shared" si="8"/>
        <v>32.583700524150679</v>
      </c>
      <c r="O28" s="12">
        <f t="shared" si="9"/>
        <v>32.583700524150679</v>
      </c>
      <c r="P28" s="12" t="str">
        <f t="shared" si="10"/>
        <v/>
      </c>
      <c r="Q28" s="12">
        <f t="shared" si="11"/>
        <v>42.306256325711779</v>
      </c>
      <c r="R28" s="12">
        <f t="shared" si="12"/>
        <v>42.306256325711779</v>
      </c>
      <c r="S28" s="12" t="str">
        <f t="shared" si="13"/>
        <v/>
      </c>
      <c r="T28" s="12">
        <f t="shared" si="14"/>
        <v>52.459757843882599</v>
      </c>
      <c r="U28" s="12">
        <f t="shared" si="15"/>
        <v>52.459757843882599</v>
      </c>
      <c r="V28" s="12" t="str">
        <f t="shared" si="16"/>
        <v/>
      </c>
      <c r="W28" s="12">
        <f t="shared" si="17"/>
        <v>83.269456895051732</v>
      </c>
      <c r="X28" s="12">
        <f t="shared" si="18"/>
        <v>83.269456895051732</v>
      </c>
      <c r="Y28" s="12" t="str">
        <f t="shared" si="19"/>
        <v/>
      </c>
      <c r="Z28" s="12">
        <f t="shared" si="20"/>
        <v>17.782968760638166</v>
      </c>
      <c r="AA28" s="12">
        <f t="shared" si="21"/>
        <v>17.782968760638166</v>
      </c>
      <c r="AB28" s="12" t="str">
        <f t="shared" si="22"/>
        <v/>
      </c>
    </row>
    <row r="29" spans="2:28" x14ac:dyDescent="0.25">
      <c r="G29" s="11">
        <f t="shared" si="23"/>
        <v>2500</v>
      </c>
      <c r="H29" s="12">
        <f t="shared" si="2"/>
        <v>16.81402494996237</v>
      </c>
      <c r="I29" s="12">
        <f t="shared" si="3"/>
        <v>16.81402494996237</v>
      </c>
      <c r="J29" s="12" t="str">
        <f t="shared" si="4"/>
        <v/>
      </c>
      <c r="K29" s="12">
        <f t="shared" si="5"/>
        <v>24.504744882232156</v>
      </c>
      <c r="L29" s="12">
        <f t="shared" si="6"/>
        <v>24.504744882232156</v>
      </c>
      <c r="M29" s="12" t="str">
        <f t="shared" si="7"/>
        <v/>
      </c>
      <c r="N29" s="12">
        <f t="shared" si="8"/>
        <v>33.941354712656953</v>
      </c>
      <c r="O29" s="12">
        <f t="shared" si="9"/>
        <v>33.941354712656953</v>
      </c>
      <c r="P29" s="12" t="str">
        <f t="shared" si="10"/>
        <v/>
      </c>
      <c r="Q29" s="12">
        <f t="shared" si="11"/>
        <v>44.06901700594976</v>
      </c>
      <c r="R29" s="12">
        <f t="shared" si="12"/>
        <v>44.06901700594976</v>
      </c>
      <c r="S29" s="12" t="str">
        <f t="shared" si="13"/>
        <v/>
      </c>
      <c r="T29" s="12">
        <f t="shared" si="14"/>
        <v>54.645581087377707</v>
      </c>
      <c r="U29" s="12">
        <f t="shared" si="15"/>
        <v>54.645581087377707</v>
      </c>
      <c r="V29" s="12" t="str">
        <f t="shared" si="16"/>
        <v/>
      </c>
      <c r="W29" s="12">
        <f t="shared" si="17"/>
        <v>86.739017599012229</v>
      </c>
      <c r="X29" s="12">
        <f t="shared" si="18"/>
        <v>86.739017599012229</v>
      </c>
      <c r="Y29" s="12" t="str">
        <f t="shared" si="19"/>
        <v/>
      </c>
      <c r="Z29" s="12">
        <f t="shared" si="20"/>
        <v>18.523925792331422</v>
      </c>
      <c r="AA29" s="12">
        <f t="shared" si="21"/>
        <v>18.523925792331422</v>
      </c>
      <c r="AB29" s="12" t="str">
        <f t="shared" si="22"/>
        <v/>
      </c>
    </row>
    <row r="30" spans="2:28" x14ac:dyDescent="0.25">
      <c r="G30" s="11">
        <f t="shared" si="23"/>
        <v>2600</v>
      </c>
      <c r="H30" s="12">
        <f t="shared" si="2"/>
        <v>17.486585947960865</v>
      </c>
      <c r="I30" s="12">
        <f t="shared" si="3"/>
        <v>17.486585947960865</v>
      </c>
      <c r="J30" s="12" t="str">
        <f t="shared" si="4"/>
        <v/>
      </c>
      <c r="K30" s="12">
        <f t="shared" si="5"/>
        <v>25.484934677521437</v>
      </c>
      <c r="L30" s="12">
        <f t="shared" si="6"/>
        <v>25.484934677521437</v>
      </c>
      <c r="M30" s="12" t="str">
        <f t="shared" si="7"/>
        <v/>
      </c>
      <c r="N30" s="12">
        <f t="shared" si="8"/>
        <v>35.299008901163234</v>
      </c>
      <c r="O30" s="12">
        <f t="shared" si="9"/>
        <v>35.299008901163234</v>
      </c>
      <c r="P30" s="12" t="str">
        <f t="shared" si="10"/>
        <v/>
      </c>
      <c r="Q30" s="12">
        <f t="shared" si="11"/>
        <v>45.831777686187756</v>
      </c>
      <c r="R30" s="12">
        <f t="shared" si="12"/>
        <v>45.831777686187756</v>
      </c>
      <c r="S30" s="12" t="str">
        <f t="shared" si="13"/>
        <v/>
      </c>
      <c r="T30" s="12">
        <f t="shared" si="14"/>
        <v>56.831404330872815</v>
      </c>
      <c r="U30" s="12">
        <f t="shared" si="15"/>
        <v>56.831404330872815</v>
      </c>
      <c r="V30" s="12" t="str">
        <f t="shared" si="16"/>
        <v/>
      </c>
      <c r="W30" s="12">
        <f t="shared" si="17"/>
        <v>90.208578302972725</v>
      </c>
      <c r="X30" s="12">
        <f t="shared" si="18"/>
        <v>90.208578302972725</v>
      </c>
      <c r="Y30" s="12" t="str">
        <f t="shared" si="19"/>
        <v/>
      </c>
      <c r="Z30" s="12">
        <f t="shared" si="20"/>
        <v>19.264882824024681</v>
      </c>
      <c r="AA30" s="12">
        <f t="shared" si="21"/>
        <v>19.264882824024681</v>
      </c>
      <c r="AB30" s="12" t="str">
        <f t="shared" si="22"/>
        <v/>
      </c>
    </row>
    <row r="31" spans="2:28" x14ac:dyDescent="0.25">
      <c r="G31" s="11">
        <f t="shared" si="23"/>
        <v>2700</v>
      </c>
      <c r="H31" s="12">
        <f t="shared" si="2"/>
        <v>18.15914694595936</v>
      </c>
      <c r="I31" s="12">
        <f t="shared" si="3"/>
        <v>18.15914694595936</v>
      </c>
      <c r="J31" s="12" t="str">
        <f t="shared" si="4"/>
        <v/>
      </c>
      <c r="K31" s="12">
        <f t="shared" si="5"/>
        <v>26.465124472810725</v>
      </c>
      <c r="L31" s="12">
        <f t="shared" si="6"/>
        <v>26.465124472810725</v>
      </c>
      <c r="M31" s="12" t="str">
        <f t="shared" si="7"/>
        <v/>
      </c>
      <c r="N31" s="12">
        <f t="shared" si="8"/>
        <v>36.656663089669514</v>
      </c>
      <c r="O31" s="12">
        <f t="shared" si="9"/>
        <v>36.656663089669514</v>
      </c>
      <c r="P31" s="12" t="str">
        <f t="shared" si="10"/>
        <v/>
      </c>
      <c r="Q31" s="12">
        <f t="shared" si="11"/>
        <v>47.594538366425752</v>
      </c>
      <c r="R31" s="12">
        <f t="shared" si="12"/>
        <v>47.594538366425752</v>
      </c>
      <c r="S31" s="12" t="str">
        <f t="shared" si="13"/>
        <v/>
      </c>
      <c r="T31" s="12">
        <f t="shared" si="14"/>
        <v>59.017227574367922</v>
      </c>
      <c r="U31" s="12">
        <f t="shared" si="15"/>
        <v>59.017227574367922</v>
      </c>
      <c r="V31" s="12" t="str">
        <f t="shared" si="16"/>
        <v/>
      </c>
      <c r="W31" s="12">
        <f t="shared" si="17"/>
        <v>93.678139006933208</v>
      </c>
      <c r="X31" s="12">
        <f t="shared" si="18"/>
        <v>93.678139006933208</v>
      </c>
      <c r="Y31" s="12" t="str">
        <f t="shared" si="19"/>
        <v/>
      </c>
      <c r="Z31" s="12">
        <f t="shared" si="20"/>
        <v>20.005839855717937</v>
      </c>
      <c r="AA31" s="12">
        <f t="shared" si="21"/>
        <v>20.005839855717937</v>
      </c>
      <c r="AB31" s="12" t="str">
        <f t="shared" si="22"/>
        <v/>
      </c>
    </row>
    <row r="32" spans="2:28" x14ac:dyDescent="0.25">
      <c r="G32" s="11">
        <f t="shared" si="23"/>
        <v>2800</v>
      </c>
      <c r="H32" s="12">
        <f t="shared" si="2"/>
        <v>18.831707943957856</v>
      </c>
      <c r="I32" s="12">
        <f t="shared" si="3"/>
        <v>18.831707943957856</v>
      </c>
      <c r="J32" s="12" t="str">
        <f t="shared" si="4"/>
        <v/>
      </c>
      <c r="K32" s="12">
        <f t="shared" si="5"/>
        <v>27.44531426810001</v>
      </c>
      <c r="L32" s="12">
        <f t="shared" si="6"/>
        <v>27.44531426810001</v>
      </c>
      <c r="M32" s="12" t="str">
        <f t="shared" si="7"/>
        <v/>
      </c>
      <c r="N32" s="12">
        <f t="shared" si="8"/>
        <v>38.014317278175795</v>
      </c>
      <c r="O32" s="12">
        <f t="shared" si="9"/>
        <v>38.014317278175795</v>
      </c>
      <c r="P32" s="12" t="str">
        <f t="shared" si="10"/>
        <v/>
      </c>
      <c r="Q32" s="12">
        <f t="shared" si="11"/>
        <v>49.357299046663734</v>
      </c>
      <c r="R32" s="12">
        <f t="shared" si="12"/>
        <v>49.357299046663734</v>
      </c>
      <c r="S32" s="12" t="str">
        <f t="shared" si="13"/>
        <v/>
      </c>
      <c r="T32" s="12">
        <f t="shared" si="14"/>
        <v>61.20305081786303</v>
      </c>
      <c r="U32" s="12">
        <f t="shared" si="15"/>
        <v>61.20305081786303</v>
      </c>
      <c r="V32" s="12" t="str">
        <f t="shared" si="16"/>
        <v/>
      </c>
      <c r="W32" s="12">
        <f t="shared" si="17"/>
        <v>97.14769971089369</v>
      </c>
      <c r="X32" s="12">
        <f t="shared" si="18"/>
        <v>97.14769971089369</v>
      </c>
      <c r="Y32" s="12" t="str">
        <f t="shared" si="19"/>
        <v/>
      </c>
      <c r="Z32" s="12">
        <f t="shared" si="20"/>
        <v>20.746796887411193</v>
      </c>
      <c r="AA32" s="12">
        <f t="shared" si="21"/>
        <v>20.746796887411193</v>
      </c>
      <c r="AB32" s="12" t="str">
        <f t="shared" si="22"/>
        <v/>
      </c>
    </row>
    <row r="33" spans="7:28" x14ac:dyDescent="0.25">
      <c r="G33" s="11">
        <f t="shared" si="23"/>
        <v>2900</v>
      </c>
      <c r="H33" s="12">
        <f t="shared" si="2"/>
        <v>19.504268941956347</v>
      </c>
      <c r="I33" s="12">
        <f t="shared" si="3"/>
        <v>19.504268941956347</v>
      </c>
      <c r="J33" s="12" t="str">
        <f t="shared" si="4"/>
        <v/>
      </c>
      <c r="K33" s="12">
        <f t="shared" si="5"/>
        <v>28.425504063389297</v>
      </c>
      <c r="L33" s="12">
        <f t="shared" si="6"/>
        <v>28.425504063389297</v>
      </c>
      <c r="M33" s="12" t="str">
        <f t="shared" si="7"/>
        <v/>
      </c>
      <c r="N33" s="12">
        <f t="shared" si="8"/>
        <v>39.371971466682069</v>
      </c>
      <c r="O33" s="12">
        <f t="shared" si="9"/>
        <v>39.371971466682069</v>
      </c>
      <c r="P33" s="12" t="str">
        <f t="shared" si="10"/>
        <v/>
      </c>
      <c r="Q33" s="12">
        <f t="shared" si="11"/>
        <v>51.120059726901729</v>
      </c>
      <c r="R33" s="12">
        <f t="shared" si="12"/>
        <v>51.120059726901729</v>
      </c>
      <c r="S33" s="12" t="str">
        <f t="shared" si="13"/>
        <v/>
      </c>
      <c r="T33" s="12">
        <f t="shared" si="14"/>
        <v>63.388874061358138</v>
      </c>
      <c r="U33" s="12">
        <f t="shared" si="15"/>
        <v>63.388874061358138</v>
      </c>
      <c r="V33" s="12" t="str">
        <f t="shared" si="16"/>
        <v/>
      </c>
      <c r="W33" s="12">
        <f t="shared" si="17"/>
        <v>100.61726041485419</v>
      </c>
      <c r="X33" s="12">
        <f t="shared" si="18"/>
        <v>100.61726041485419</v>
      </c>
      <c r="Y33" s="12" t="str">
        <f t="shared" si="19"/>
        <v/>
      </c>
      <c r="Z33" s="12">
        <f t="shared" si="20"/>
        <v>21.487753919104453</v>
      </c>
      <c r="AA33" s="12">
        <f t="shared" si="21"/>
        <v>21.487753919104453</v>
      </c>
      <c r="AB33" s="12" t="str">
        <f t="shared" si="22"/>
        <v/>
      </c>
    </row>
    <row r="34" spans="7:28" x14ac:dyDescent="0.25">
      <c r="G34" s="11">
        <f t="shared" si="23"/>
        <v>3000</v>
      </c>
      <c r="H34" s="12">
        <f t="shared" si="2"/>
        <v>20.176829939954843</v>
      </c>
      <c r="I34" s="12">
        <f t="shared" si="3"/>
        <v>20.176829939954843</v>
      </c>
      <c r="J34" s="12" t="str">
        <f t="shared" si="4"/>
        <v/>
      </c>
      <c r="K34" s="12">
        <f t="shared" si="5"/>
        <v>29.405693858678585</v>
      </c>
      <c r="L34" s="12">
        <f t="shared" si="6"/>
        <v>29.405693858678585</v>
      </c>
      <c r="M34" s="12" t="str">
        <f t="shared" si="7"/>
        <v/>
      </c>
      <c r="N34" s="12">
        <f t="shared" si="8"/>
        <v>40.72962565518835</v>
      </c>
      <c r="O34" s="12">
        <f t="shared" si="9"/>
        <v>40.72962565518835</v>
      </c>
      <c r="P34" s="12" t="str">
        <f t="shared" si="10"/>
        <v/>
      </c>
      <c r="Q34" s="12">
        <f t="shared" si="11"/>
        <v>52.882820407139711</v>
      </c>
      <c r="R34" s="12">
        <f t="shared" si="12"/>
        <v>52.882820407139711</v>
      </c>
      <c r="S34" s="12" t="str">
        <f t="shared" si="13"/>
        <v/>
      </c>
      <c r="T34" s="12">
        <f t="shared" si="14"/>
        <v>65.574697304853245</v>
      </c>
      <c r="U34" s="12">
        <f t="shared" si="15"/>
        <v>65.574697304853245</v>
      </c>
      <c r="V34" s="12" t="str">
        <f t="shared" si="16"/>
        <v/>
      </c>
      <c r="W34" s="12">
        <f t="shared" si="17"/>
        <v>104.08682111881467</v>
      </c>
      <c r="X34" s="12">
        <f t="shared" si="18"/>
        <v>104.08682111881467</v>
      </c>
      <c r="Y34" s="12" t="str">
        <f t="shared" si="19"/>
        <v/>
      </c>
      <c r="Z34" s="12">
        <f t="shared" si="20"/>
        <v>22.228710950797705</v>
      </c>
      <c r="AA34" s="12">
        <f t="shared" si="21"/>
        <v>22.228710950797705</v>
      </c>
      <c r="AB34" s="12" t="str">
        <f t="shared" si="22"/>
        <v/>
      </c>
    </row>
    <row r="35" spans="7:28" x14ac:dyDescent="0.25">
      <c r="G35" s="11">
        <f t="shared" si="23"/>
        <v>3100</v>
      </c>
      <c r="H35" s="12">
        <f t="shared" si="2"/>
        <v>20.849390937953338</v>
      </c>
      <c r="I35" s="12">
        <f t="shared" si="3"/>
        <v>20.849390937953338</v>
      </c>
      <c r="J35" s="12" t="str">
        <f t="shared" si="4"/>
        <v/>
      </c>
      <c r="K35" s="12">
        <f t="shared" si="5"/>
        <v>30.38588365396787</v>
      </c>
      <c r="L35" s="12">
        <f t="shared" si="6"/>
        <v>30.38588365396787</v>
      </c>
      <c r="M35" s="12" t="str">
        <f t="shared" si="7"/>
        <v/>
      </c>
      <c r="N35" s="12">
        <f t="shared" si="8"/>
        <v>42.087279843694624</v>
      </c>
      <c r="O35" s="12">
        <f t="shared" si="9"/>
        <v>42.087279843694624</v>
      </c>
      <c r="P35" s="12" t="str">
        <f t="shared" si="10"/>
        <v/>
      </c>
      <c r="Q35" s="12">
        <f t="shared" si="11"/>
        <v>54.645581087377707</v>
      </c>
      <c r="R35" s="12">
        <f t="shared" si="12"/>
        <v>54.645581087377707</v>
      </c>
      <c r="S35" s="12" t="str">
        <f t="shared" si="13"/>
        <v/>
      </c>
      <c r="T35" s="12">
        <f t="shared" si="14"/>
        <v>67.760520548348353</v>
      </c>
      <c r="U35" s="12">
        <f t="shared" si="15"/>
        <v>67.760520548348353</v>
      </c>
      <c r="V35" s="12" t="str">
        <f t="shared" si="16"/>
        <v/>
      </c>
      <c r="W35" s="12">
        <f t="shared" si="17"/>
        <v>107.55638182277515</v>
      </c>
      <c r="X35" s="12">
        <f t="shared" si="18"/>
        <v>107.55638182277515</v>
      </c>
      <c r="Y35" s="12" t="str">
        <f t="shared" si="19"/>
        <v/>
      </c>
      <c r="Z35" s="12">
        <f t="shared" si="20"/>
        <v>22.969667982490964</v>
      </c>
      <c r="AA35" s="12">
        <f t="shared" si="21"/>
        <v>22.969667982490964</v>
      </c>
      <c r="AB35" s="12" t="str">
        <f t="shared" si="22"/>
        <v/>
      </c>
    </row>
    <row r="36" spans="7:28" x14ac:dyDescent="0.25">
      <c r="G36" s="11">
        <f t="shared" si="23"/>
        <v>3200</v>
      </c>
      <c r="H36" s="12">
        <f t="shared" si="2"/>
        <v>21.521951935951833</v>
      </c>
      <c r="I36" s="12">
        <f t="shared" si="3"/>
        <v>21.521951935951833</v>
      </c>
      <c r="J36" s="12" t="str">
        <f t="shared" si="4"/>
        <v/>
      </c>
      <c r="K36" s="12">
        <f t="shared" si="5"/>
        <v>31.366073449257158</v>
      </c>
      <c r="L36" s="12">
        <f t="shared" si="6"/>
        <v>31.366073449257158</v>
      </c>
      <c r="M36" s="12" t="str">
        <f t="shared" si="7"/>
        <v/>
      </c>
      <c r="N36" s="12">
        <f t="shared" si="8"/>
        <v>43.444934032200905</v>
      </c>
      <c r="O36" s="12">
        <f t="shared" si="9"/>
        <v>43.444934032200905</v>
      </c>
      <c r="P36" s="12" t="str">
        <f t="shared" si="10"/>
        <v/>
      </c>
      <c r="Q36" s="12">
        <f t="shared" si="11"/>
        <v>56.408341767615696</v>
      </c>
      <c r="R36" s="12">
        <f t="shared" si="12"/>
        <v>56.408341767615696</v>
      </c>
      <c r="S36" s="12" t="str">
        <f t="shared" si="13"/>
        <v/>
      </c>
      <c r="T36" s="12">
        <f t="shared" si="14"/>
        <v>69.946343791843461</v>
      </c>
      <c r="U36" s="12">
        <f t="shared" si="15"/>
        <v>69.946343791843461</v>
      </c>
      <c r="V36" s="12" t="str">
        <f t="shared" si="16"/>
        <v/>
      </c>
      <c r="W36" s="12">
        <f t="shared" si="17"/>
        <v>111.02594252673565</v>
      </c>
      <c r="X36" s="12">
        <f t="shared" si="18"/>
        <v>111.02594252673565</v>
      </c>
      <c r="Y36" s="12" t="str">
        <f t="shared" si="19"/>
        <v/>
      </c>
      <c r="Z36" s="12">
        <f t="shared" si="20"/>
        <v>23.71062501418422</v>
      </c>
      <c r="AA36" s="12">
        <f t="shared" si="21"/>
        <v>23.71062501418422</v>
      </c>
      <c r="AB36" s="12" t="str">
        <f t="shared" si="22"/>
        <v/>
      </c>
    </row>
    <row r="37" spans="7:28" x14ac:dyDescent="0.25">
      <c r="G37" s="11">
        <f t="shared" si="23"/>
        <v>3300</v>
      </c>
      <c r="H37" s="12">
        <f t="shared" si="2"/>
        <v>22.194512933950325</v>
      </c>
      <c r="I37" s="12">
        <f t="shared" si="3"/>
        <v>22.194512933950325</v>
      </c>
      <c r="J37" s="12" t="str">
        <f t="shared" si="4"/>
        <v/>
      </c>
      <c r="K37" s="12">
        <f t="shared" si="5"/>
        <v>32.346263244546442</v>
      </c>
      <c r="L37" s="12">
        <f t="shared" si="6"/>
        <v>32.346263244546442</v>
      </c>
      <c r="M37" s="12" t="str">
        <f t="shared" si="7"/>
        <v/>
      </c>
      <c r="N37" s="12">
        <f t="shared" si="8"/>
        <v>44.802588220707186</v>
      </c>
      <c r="O37" s="12">
        <f t="shared" si="9"/>
        <v>44.802588220707186</v>
      </c>
      <c r="P37" s="12" t="str">
        <f t="shared" si="10"/>
        <v/>
      </c>
      <c r="Q37" s="12">
        <f t="shared" si="11"/>
        <v>58.171102447853684</v>
      </c>
      <c r="R37" s="12">
        <f t="shared" si="12"/>
        <v>58.171102447853684</v>
      </c>
      <c r="S37" s="12" t="str">
        <f t="shared" si="13"/>
        <v/>
      </c>
      <c r="T37" s="12">
        <f t="shared" si="14"/>
        <v>72.132167035338568</v>
      </c>
      <c r="U37" s="12">
        <f t="shared" si="15"/>
        <v>72.132167035338568</v>
      </c>
      <c r="V37" s="12" t="str">
        <f t="shared" si="16"/>
        <v/>
      </c>
      <c r="W37" s="12">
        <f t="shared" si="17"/>
        <v>114.49550323069614</v>
      </c>
      <c r="X37" s="12">
        <f t="shared" si="18"/>
        <v>114.49550323069614</v>
      </c>
      <c r="Y37" s="12" t="str">
        <f t="shared" si="19"/>
        <v/>
      </c>
      <c r="Z37" s="12">
        <f t="shared" si="20"/>
        <v>24.45158204587748</v>
      </c>
      <c r="AA37" s="12">
        <f t="shared" si="21"/>
        <v>24.45158204587748</v>
      </c>
      <c r="AB37" s="12" t="str">
        <f t="shared" si="22"/>
        <v/>
      </c>
    </row>
    <row r="38" spans="7:28" x14ac:dyDescent="0.25">
      <c r="G38" s="11">
        <f t="shared" si="23"/>
        <v>3400</v>
      </c>
      <c r="H38" s="12">
        <f t="shared" si="2"/>
        <v>22.867073931948823</v>
      </c>
      <c r="I38" s="12">
        <f t="shared" si="3"/>
        <v>22.867073931948823</v>
      </c>
      <c r="J38" s="12" t="str">
        <f t="shared" si="4"/>
        <v/>
      </c>
      <c r="K38" s="12">
        <f t="shared" si="5"/>
        <v>33.326453039835727</v>
      </c>
      <c r="L38" s="12">
        <f t="shared" si="6"/>
        <v>33.326453039835727</v>
      </c>
      <c r="M38" s="12" t="str">
        <f t="shared" si="7"/>
        <v/>
      </c>
      <c r="N38" s="12">
        <f t="shared" si="8"/>
        <v>46.160242409213467</v>
      </c>
      <c r="O38" s="12">
        <f t="shared" si="9"/>
        <v>46.160242409213467</v>
      </c>
      <c r="P38" s="12" t="str">
        <f t="shared" si="10"/>
        <v/>
      </c>
      <c r="Q38" s="12">
        <f t="shared" si="11"/>
        <v>59.93386312809168</v>
      </c>
      <c r="R38" s="12">
        <f t="shared" si="12"/>
        <v>59.93386312809168</v>
      </c>
      <c r="S38" s="12" t="str">
        <f t="shared" si="13"/>
        <v/>
      </c>
      <c r="T38" s="12">
        <f t="shared" si="14"/>
        <v>74.317990278833676</v>
      </c>
      <c r="U38" s="12">
        <f t="shared" si="15"/>
        <v>74.317990278833676</v>
      </c>
      <c r="V38" s="12" t="str">
        <f t="shared" si="16"/>
        <v/>
      </c>
      <c r="W38" s="12">
        <f t="shared" si="17"/>
        <v>117.96506393465664</v>
      </c>
      <c r="X38" s="12">
        <f t="shared" si="18"/>
        <v>117.96506393465664</v>
      </c>
      <c r="Y38" s="12" t="str">
        <f t="shared" si="19"/>
        <v/>
      </c>
      <c r="Z38" s="12">
        <f t="shared" si="20"/>
        <v>25.192539077570736</v>
      </c>
      <c r="AA38" s="12">
        <f t="shared" si="21"/>
        <v>25.192539077570736</v>
      </c>
      <c r="AB38" s="12" t="str">
        <f t="shared" si="22"/>
        <v/>
      </c>
    </row>
    <row r="39" spans="7:28" x14ac:dyDescent="0.25">
      <c r="G39" s="11">
        <f t="shared" si="23"/>
        <v>3500</v>
      </c>
      <c r="H39" s="12">
        <f t="shared" si="2"/>
        <v>23.539634929947315</v>
      </c>
      <c r="I39" s="12">
        <f t="shared" si="3"/>
        <v>23.539634929947315</v>
      </c>
      <c r="J39" s="12" t="str">
        <f t="shared" si="4"/>
        <v/>
      </c>
      <c r="K39" s="12">
        <f t="shared" si="5"/>
        <v>34.306642835125011</v>
      </c>
      <c r="L39" s="12">
        <f t="shared" si="6"/>
        <v>34.306642835125011</v>
      </c>
      <c r="M39" s="12" t="str">
        <f t="shared" si="7"/>
        <v/>
      </c>
      <c r="N39" s="12">
        <f t="shared" si="8"/>
        <v>47.517896597719734</v>
      </c>
      <c r="O39" s="12">
        <f t="shared" si="9"/>
        <v>47.517896597719734</v>
      </c>
      <c r="P39" s="12" t="str">
        <f t="shared" si="10"/>
        <v/>
      </c>
      <c r="Q39" s="12">
        <f t="shared" si="11"/>
        <v>61.696623808329669</v>
      </c>
      <c r="R39" s="12">
        <f t="shared" si="12"/>
        <v>61.696623808329669</v>
      </c>
      <c r="S39" s="12" t="str">
        <f t="shared" si="13"/>
        <v/>
      </c>
      <c r="T39" s="12">
        <f t="shared" si="14"/>
        <v>76.503813522328784</v>
      </c>
      <c r="U39" s="12">
        <f t="shared" si="15"/>
        <v>76.503813522328784</v>
      </c>
      <c r="V39" s="12" t="str">
        <f t="shared" si="16"/>
        <v/>
      </c>
      <c r="W39" s="12">
        <f t="shared" si="17"/>
        <v>121.43462463861712</v>
      </c>
      <c r="X39" s="12">
        <f t="shared" si="18"/>
        <v>121.43462463861712</v>
      </c>
      <c r="Y39" s="12" t="str">
        <f t="shared" si="19"/>
        <v/>
      </c>
      <c r="Z39" s="12">
        <f t="shared" si="20"/>
        <v>25.933496109263992</v>
      </c>
      <c r="AA39" s="12">
        <f t="shared" si="21"/>
        <v>25.933496109263992</v>
      </c>
      <c r="AB39" s="12" t="str">
        <f t="shared" si="22"/>
        <v/>
      </c>
    </row>
    <row r="40" spans="7:28" x14ac:dyDescent="0.25">
      <c r="G40" s="11">
        <f t="shared" si="23"/>
        <v>3600</v>
      </c>
      <c r="H40" s="12">
        <f t="shared" si="2"/>
        <v>24.212195927945814</v>
      </c>
      <c r="I40" s="12">
        <f t="shared" si="3"/>
        <v>24.212195927945814</v>
      </c>
      <c r="J40" s="12" t="str">
        <f t="shared" si="4"/>
        <v/>
      </c>
      <c r="K40" s="12">
        <f t="shared" si="5"/>
        <v>35.286832630414303</v>
      </c>
      <c r="L40" s="12">
        <f t="shared" si="6"/>
        <v>35.286832630414303</v>
      </c>
      <c r="M40" s="12" t="str">
        <f t="shared" si="7"/>
        <v/>
      </c>
      <c r="N40" s="12">
        <f t="shared" si="8"/>
        <v>48.875550786226015</v>
      </c>
      <c r="O40" s="12">
        <f t="shared" si="9"/>
        <v>48.875550786226015</v>
      </c>
      <c r="P40" s="12" t="str">
        <f t="shared" si="10"/>
        <v/>
      </c>
      <c r="Q40" s="12">
        <f t="shared" si="11"/>
        <v>63.459384488567657</v>
      </c>
      <c r="R40" s="12">
        <f t="shared" si="12"/>
        <v>63.459384488567657</v>
      </c>
      <c r="S40" s="12" t="str">
        <f t="shared" si="13"/>
        <v/>
      </c>
      <c r="T40" s="12">
        <f t="shared" si="14"/>
        <v>78.689636765823892</v>
      </c>
      <c r="U40" s="12">
        <f t="shared" si="15"/>
        <v>78.689636765823892</v>
      </c>
      <c r="V40" s="12" t="str">
        <f t="shared" si="16"/>
        <v/>
      </c>
      <c r="W40" s="12">
        <f t="shared" si="17"/>
        <v>124.90418534257761</v>
      </c>
      <c r="X40" s="12">
        <f t="shared" si="18"/>
        <v>124.90418534257761</v>
      </c>
      <c r="Y40" s="12" t="str">
        <f t="shared" si="19"/>
        <v/>
      </c>
      <c r="Z40" s="12">
        <f t="shared" si="20"/>
        <v>26.674453140957251</v>
      </c>
      <c r="AA40" s="12">
        <f t="shared" si="21"/>
        <v>26.674453140957251</v>
      </c>
      <c r="AB40" s="12" t="str">
        <f t="shared" si="22"/>
        <v/>
      </c>
    </row>
    <row r="41" spans="7:28" x14ac:dyDescent="0.25">
      <c r="G41" s="11">
        <f t="shared" si="23"/>
        <v>3700</v>
      </c>
      <c r="H41" s="12">
        <f t="shared" si="2"/>
        <v>24.884756925944306</v>
      </c>
      <c r="I41" s="12">
        <f t="shared" si="3"/>
        <v>24.884756925944306</v>
      </c>
      <c r="J41" s="12" t="str">
        <f t="shared" si="4"/>
        <v/>
      </c>
      <c r="K41" s="12">
        <f t="shared" si="5"/>
        <v>36.267022425703587</v>
      </c>
      <c r="L41" s="12">
        <f t="shared" si="6"/>
        <v>36.267022425703587</v>
      </c>
      <c r="M41" s="12" t="str">
        <f t="shared" si="7"/>
        <v/>
      </c>
      <c r="N41" s="12">
        <f t="shared" si="8"/>
        <v>50.233204974732296</v>
      </c>
      <c r="O41" s="12">
        <f t="shared" si="9"/>
        <v>50.233204974732296</v>
      </c>
      <c r="P41" s="12" t="str">
        <f t="shared" si="10"/>
        <v/>
      </c>
      <c r="Q41" s="12">
        <f t="shared" si="11"/>
        <v>65.222145168805653</v>
      </c>
      <c r="R41" s="12">
        <f t="shared" si="12"/>
        <v>65.222145168805653</v>
      </c>
      <c r="S41" s="12" t="str">
        <f t="shared" si="13"/>
        <v/>
      </c>
      <c r="T41" s="12">
        <f t="shared" si="14"/>
        <v>80.875460009318999</v>
      </c>
      <c r="U41" s="12">
        <f t="shared" si="15"/>
        <v>80.875460009318999</v>
      </c>
      <c r="V41" s="12" t="str">
        <f t="shared" si="16"/>
        <v/>
      </c>
      <c r="W41" s="12">
        <f t="shared" si="17"/>
        <v>128.37374604653809</v>
      </c>
      <c r="X41" s="12">
        <f t="shared" si="18"/>
        <v>128.37374604653809</v>
      </c>
      <c r="Y41" s="12" t="str">
        <f t="shared" si="19"/>
        <v/>
      </c>
      <c r="Z41" s="12">
        <f t="shared" si="20"/>
        <v>27.415410172650503</v>
      </c>
      <c r="AA41" s="12">
        <f t="shared" si="21"/>
        <v>27.415410172650503</v>
      </c>
      <c r="AB41" s="12" t="str">
        <f t="shared" si="22"/>
        <v/>
      </c>
    </row>
    <row r="42" spans="7:28" x14ac:dyDescent="0.25">
      <c r="G42" s="11">
        <f t="shared" si="23"/>
        <v>3800</v>
      </c>
      <c r="H42" s="12">
        <f t="shared" si="2"/>
        <v>25.557317923942801</v>
      </c>
      <c r="I42" s="12">
        <f t="shared" si="3"/>
        <v>25.557317923942801</v>
      </c>
      <c r="J42" s="12" t="str">
        <f t="shared" si="4"/>
        <v/>
      </c>
      <c r="K42" s="12">
        <f t="shared" si="5"/>
        <v>37.247212220992871</v>
      </c>
      <c r="L42" s="12">
        <f t="shared" si="6"/>
        <v>37.247212220992871</v>
      </c>
      <c r="M42" s="12" t="str">
        <f t="shared" si="7"/>
        <v/>
      </c>
      <c r="N42" s="12">
        <f t="shared" si="8"/>
        <v>51.590859163238576</v>
      </c>
      <c r="O42" s="12">
        <f t="shared" si="9"/>
        <v>51.590859163238576</v>
      </c>
      <c r="P42" s="12" t="str">
        <f t="shared" si="10"/>
        <v/>
      </c>
      <c r="Q42" s="12">
        <f t="shared" si="11"/>
        <v>66.984905849043642</v>
      </c>
      <c r="R42" s="12">
        <f t="shared" si="12"/>
        <v>66.984905849043642</v>
      </c>
      <c r="S42" s="12" t="str">
        <f t="shared" si="13"/>
        <v/>
      </c>
      <c r="T42" s="12">
        <f t="shared" si="14"/>
        <v>83.061283252814107</v>
      </c>
      <c r="U42" s="12">
        <f t="shared" si="15"/>
        <v>83.061283252814107</v>
      </c>
      <c r="V42" s="12" t="str">
        <f t="shared" si="16"/>
        <v/>
      </c>
      <c r="W42" s="12">
        <f t="shared" si="17"/>
        <v>131.84330675049858</v>
      </c>
      <c r="X42" s="12">
        <f t="shared" si="18"/>
        <v>131.84330675049858</v>
      </c>
      <c r="Y42" s="12" t="str">
        <f t="shared" si="19"/>
        <v/>
      </c>
      <c r="Z42" s="12">
        <f t="shared" si="20"/>
        <v>28.156367204343763</v>
      </c>
      <c r="AA42" s="12">
        <f t="shared" si="21"/>
        <v>28.156367204343763</v>
      </c>
      <c r="AB42" s="12" t="str">
        <f t="shared" si="22"/>
        <v/>
      </c>
    </row>
    <row r="43" spans="7:28" x14ac:dyDescent="0.25">
      <c r="G43" s="11">
        <f t="shared" si="23"/>
        <v>3900</v>
      </c>
      <c r="H43" s="12">
        <f t="shared" si="2"/>
        <v>26.229878921941292</v>
      </c>
      <c r="I43" s="12">
        <f t="shared" si="3"/>
        <v>26.229878921941292</v>
      </c>
      <c r="J43" s="12" t="str">
        <f t="shared" si="4"/>
        <v/>
      </c>
      <c r="K43" s="12">
        <f t="shared" si="5"/>
        <v>38.227402016282163</v>
      </c>
      <c r="L43" s="12">
        <f t="shared" si="6"/>
        <v>38.227402016282163</v>
      </c>
      <c r="M43" s="12" t="str">
        <f t="shared" si="7"/>
        <v/>
      </c>
      <c r="N43" s="12">
        <f t="shared" si="8"/>
        <v>52.94851335174485</v>
      </c>
      <c r="O43" s="12">
        <f t="shared" si="9"/>
        <v>52.94851335174485</v>
      </c>
      <c r="P43" s="12" t="str">
        <f t="shared" si="10"/>
        <v/>
      </c>
      <c r="Q43" s="12">
        <f t="shared" si="11"/>
        <v>68.747666529281631</v>
      </c>
      <c r="R43" s="12">
        <f t="shared" si="12"/>
        <v>68.747666529281631</v>
      </c>
      <c r="S43" s="12" t="str">
        <f t="shared" si="13"/>
        <v/>
      </c>
      <c r="T43" s="12">
        <f t="shared" si="14"/>
        <v>85.247106496309215</v>
      </c>
      <c r="U43" s="12">
        <f t="shared" si="15"/>
        <v>85.247106496309215</v>
      </c>
      <c r="V43" s="12" t="str">
        <f t="shared" si="16"/>
        <v/>
      </c>
      <c r="W43" s="12">
        <f t="shared" si="17"/>
        <v>135.31286745445908</v>
      </c>
      <c r="X43" s="12">
        <f t="shared" si="18"/>
        <v>135.31286745445908</v>
      </c>
      <c r="Y43" s="12" t="str">
        <f t="shared" si="19"/>
        <v/>
      </c>
      <c r="Z43" s="12">
        <f t="shared" si="20"/>
        <v>28.897324236037019</v>
      </c>
      <c r="AA43" s="12">
        <f t="shared" si="21"/>
        <v>28.897324236037019</v>
      </c>
      <c r="AB43" s="12" t="str">
        <f t="shared" si="22"/>
        <v/>
      </c>
    </row>
    <row r="44" spans="7:28" x14ac:dyDescent="0.25">
      <c r="G44" s="11">
        <f t="shared" si="23"/>
        <v>4000</v>
      </c>
      <c r="H44" s="12">
        <f t="shared" si="2"/>
        <v>26.902439919939791</v>
      </c>
      <c r="I44" s="12">
        <f t="shared" si="3"/>
        <v>26.902439919939791</v>
      </c>
      <c r="J44" s="12" t="str">
        <f t="shared" si="4"/>
        <v/>
      </c>
      <c r="K44" s="12">
        <f t="shared" si="5"/>
        <v>39.20759181157144</v>
      </c>
      <c r="L44" s="12">
        <f t="shared" si="6"/>
        <v>39.20759181157144</v>
      </c>
      <c r="M44" s="12" t="str">
        <f t="shared" si="7"/>
        <v/>
      </c>
      <c r="N44" s="12">
        <f t="shared" si="8"/>
        <v>54.306167540251131</v>
      </c>
      <c r="O44" s="12">
        <f t="shared" si="9"/>
        <v>54.306167540251131</v>
      </c>
      <c r="P44" s="12" t="str">
        <f t="shared" si="10"/>
        <v/>
      </c>
      <c r="Q44" s="12">
        <f t="shared" si="11"/>
        <v>70.510427209519619</v>
      </c>
      <c r="R44" s="12">
        <f t="shared" si="12"/>
        <v>70.510427209519619</v>
      </c>
      <c r="S44" s="12" t="str">
        <f t="shared" si="13"/>
        <v/>
      </c>
      <c r="T44" s="12">
        <f t="shared" si="14"/>
        <v>87.432929739804322</v>
      </c>
      <c r="U44" s="12">
        <f t="shared" si="15"/>
        <v>87.432929739804322</v>
      </c>
      <c r="V44" s="12" t="str">
        <f t="shared" si="16"/>
        <v/>
      </c>
      <c r="W44" s="12">
        <f t="shared" si="17"/>
        <v>138.78242815841955</v>
      </c>
      <c r="X44" s="12">
        <f t="shared" si="18"/>
        <v>138.78242815841955</v>
      </c>
      <c r="Y44" s="12" t="str">
        <f t="shared" si="19"/>
        <v/>
      </c>
      <c r="Z44" s="12">
        <f t="shared" si="20"/>
        <v>29.638281267730278</v>
      </c>
      <c r="AA44" s="12">
        <f t="shared" si="21"/>
        <v>29.638281267730278</v>
      </c>
      <c r="AB44" s="12" t="str">
        <f t="shared" si="22"/>
        <v/>
      </c>
    </row>
    <row r="45" spans="7:28" x14ac:dyDescent="0.25">
      <c r="G45" s="11">
        <f t="shared" ref="G45:G57" si="24">G44+100</f>
        <v>4100</v>
      </c>
      <c r="H45" s="12">
        <f t="shared" si="2"/>
        <v>27.575000917938283</v>
      </c>
      <c r="I45" s="12">
        <f t="shared" si="3"/>
        <v>27.575000917938283</v>
      </c>
      <c r="J45" s="12" t="str">
        <f t="shared" si="4"/>
        <v/>
      </c>
      <c r="K45" s="12">
        <f t="shared" si="5"/>
        <v>40.187781606860732</v>
      </c>
      <c r="L45" s="12">
        <f t="shared" si="6"/>
        <v>40.187781606860732</v>
      </c>
      <c r="M45" s="12" t="str">
        <f t="shared" si="7"/>
        <v/>
      </c>
      <c r="N45" s="12">
        <f t="shared" si="8"/>
        <v>55.663821728757412</v>
      </c>
      <c r="O45" s="12">
        <f t="shared" si="9"/>
        <v>55.663821728757412</v>
      </c>
      <c r="P45" s="12" t="str">
        <f t="shared" si="10"/>
        <v/>
      </c>
      <c r="Q45" s="12">
        <f t="shared" si="11"/>
        <v>72.273187889757608</v>
      </c>
      <c r="R45" s="12">
        <f t="shared" si="12"/>
        <v>72.273187889757608</v>
      </c>
      <c r="S45" s="12" t="str">
        <f t="shared" si="13"/>
        <v/>
      </c>
      <c r="T45" s="12">
        <f t="shared" si="14"/>
        <v>89.61875298329943</v>
      </c>
      <c r="U45" s="12">
        <f t="shared" si="15"/>
        <v>89.61875298329943</v>
      </c>
      <c r="V45" s="12" t="str">
        <f t="shared" si="16"/>
        <v/>
      </c>
      <c r="W45" s="12">
        <f t="shared" si="17"/>
        <v>142.25198886238005</v>
      </c>
      <c r="X45" s="12">
        <f t="shared" si="18"/>
        <v>142.25198886238005</v>
      </c>
      <c r="Y45" s="12" t="str">
        <f t="shared" si="19"/>
        <v/>
      </c>
      <c r="Z45" s="12">
        <f t="shared" si="20"/>
        <v>30.379238299423534</v>
      </c>
      <c r="AA45" s="12">
        <f t="shared" si="21"/>
        <v>30.379238299423534</v>
      </c>
      <c r="AB45" s="12" t="str">
        <f t="shared" si="22"/>
        <v/>
      </c>
    </row>
    <row r="46" spans="7:28" x14ac:dyDescent="0.25">
      <c r="G46" s="11">
        <f t="shared" si="24"/>
        <v>4200</v>
      </c>
      <c r="H46" s="12">
        <f t="shared" si="2"/>
        <v>28.247561915936782</v>
      </c>
      <c r="I46" s="12">
        <f t="shared" si="3"/>
        <v>28.247561915936782</v>
      </c>
      <c r="J46" s="12" t="str">
        <f t="shared" si="4"/>
        <v/>
      </c>
      <c r="K46" s="12">
        <f t="shared" si="5"/>
        <v>41.167971402150016</v>
      </c>
      <c r="L46" s="12">
        <f t="shared" si="6"/>
        <v>41.167971402150016</v>
      </c>
      <c r="M46" s="12" t="str">
        <f t="shared" si="7"/>
        <v/>
      </c>
      <c r="N46" s="12">
        <f t="shared" si="8"/>
        <v>57.021475917263686</v>
      </c>
      <c r="O46" s="12">
        <f t="shared" si="9"/>
        <v>57.021475917263686</v>
      </c>
      <c r="P46" s="12" t="str">
        <f t="shared" si="10"/>
        <v/>
      </c>
      <c r="Q46" s="12">
        <f t="shared" si="11"/>
        <v>74.035948569995597</v>
      </c>
      <c r="R46" s="12">
        <f t="shared" si="12"/>
        <v>74.035948569995597</v>
      </c>
      <c r="S46" s="12" t="str">
        <f t="shared" si="13"/>
        <v/>
      </c>
      <c r="T46" s="12">
        <f t="shared" si="14"/>
        <v>91.804576226794538</v>
      </c>
      <c r="U46" s="12">
        <f t="shared" si="15"/>
        <v>91.804576226794538</v>
      </c>
      <c r="V46" s="12" t="str">
        <f t="shared" si="16"/>
        <v/>
      </c>
      <c r="W46" s="12">
        <f t="shared" si="17"/>
        <v>145.72154956634054</v>
      </c>
      <c r="X46" s="12">
        <f t="shared" si="18"/>
        <v>145.72154956634054</v>
      </c>
      <c r="Y46" s="12" t="str">
        <f t="shared" si="19"/>
        <v/>
      </c>
      <c r="Z46" s="12">
        <f t="shared" si="20"/>
        <v>31.12019533111679</v>
      </c>
      <c r="AA46" s="12">
        <f t="shared" si="21"/>
        <v>31.12019533111679</v>
      </c>
      <c r="AB46" s="12" t="str">
        <f t="shared" si="22"/>
        <v/>
      </c>
    </row>
    <row r="47" spans="7:28" x14ac:dyDescent="0.25">
      <c r="G47" s="11">
        <f t="shared" si="24"/>
        <v>4300</v>
      </c>
      <c r="H47" s="12">
        <f t="shared" si="2"/>
        <v>28.920122913935273</v>
      </c>
      <c r="I47" s="12">
        <f t="shared" si="3"/>
        <v>28.920122913935273</v>
      </c>
      <c r="J47" s="12" t="str">
        <f t="shared" si="4"/>
        <v/>
      </c>
      <c r="K47" s="12">
        <f t="shared" si="5"/>
        <v>42.1481611974393</v>
      </c>
      <c r="L47" s="12">
        <f t="shared" si="6"/>
        <v>42.1481611974393</v>
      </c>
      <c r="M47" s="12" t="str">
        <f t="shared" si="7"/>
        <v/>
      </c>
      <c r="N47" s="12">
        <f t="shared" si="8"/>
        <v>58.37913010576996</v>
      </c>
      <c r="O47" s="12">
        <f t="shared" si="9"/>
        <v>58.37913010576996</v>
      </c>
      <c r="P47" s="12" t="str">
        <f t="shared" si="10"/>
        <v/>
      </c>
      <c r="Q47" s="12">
        <f t="shared" si="11"/>
        <v>75.7987092502336</v>
      </c>
      <c r="R47" s="12">
        <f t="shared" si="12"/>
        <v>75.7987092502336</v>
      </c>
      <c r="S47" s="12" t="str">
        <f t="shared" si="13"/>
        <v/>
      </c>
      <c r="T47" s="12">
        <f t="shared" si="14"/>
        <v>93.990399470289645</v>
      </c>
      <c r="U47" s="12">
        <f t="shared" si="15"/>
        <v>93.990399470289645</v>
      </c>
      <c r="V47" s="12" t="str">
        <f t="shared" si="16"/>
        <v/>
      </c>
      <c r="W47" s="12">
        <f t="shared" si="17"/>
        <v>149.19111027030104</v>
      </c>
      <c r="X47" s="12">
        <f t="shared" si="18"/>
        <v>149.19111027030104</v>
      </c>
      <c r="Y47" s="12" t="str">
        <f t="shared" si="19"/>
        <v/>
      </c>
      <c r="Z47" s="12">
        <f t="shared" si="20"/>
        <v>31.861152362810049</v>
      </c>
      <c r="AA47" s="12">
        <f t="shared" si="21"/>
        <v>31.861152362810049</v>
      </c>
      <c r="AB47" s="12" t="str">
        <f t="shared" si="22"/>
        <v/>
      </c>
    </row>
    <row r="48" spans="7:28" x14ac:dyDescent="0.25">
      <c r="G48" s="11">
        <f t="shared" si="24"/>
        <v>4400</v>
      </c>
      <c r="H48" s="12">
        <f t="shared" si="2"/>
        <v>29.592683911933772</v>
      </c>
      <c r="I48" s="12">
        <f t="shared" si="3"/>
        <v>29.592683911933772</v>
      </c>
      <c r="J48" s="12" t="str">
        <f t="shared" si="4"/>
        <v/>
      </c>
      <c r="K48" s="12">
        <f t="shared" si="5"/>
        <v>43.128350992728592</v>
      </c>
      <c r="L48" s="12">
        <f t="shared" si="6"/>
        <v>43.128350992728592</v>
      </c>
      <c r="M48" s="12" t="str">
        <f t="shared" si="7"/>
        <v/>
      </c>
      <c r="N48" s="12">
        <f t="shared" si="8"/>
        <v>59.736784294276241</v>
      </c>
      <c r="O48" s="12">
        <f t="shared" si="9"/>
        <v>59.736784294276241</v>
      </c>
      <c r="P48" s="12" t="str">
        <f t="shared" si="10"/>
        <v/>
      </c>
      <c r="Q48" s="12">
        <f t="shared" si="11"/>
        <v>77.561469930471588</v>
      </c>
      <c r="R48" s="12">
        <f t="shared" si="12"/>
        <v>77.561469930471588</v>
      </c>
      <c r="S48" s="12" t="str">
        <f t="shared" si="13"/>
        <v/>
      </c>
      <c r="T48" s="12">
        <f t="shared" si="14"/>
        <v>96.176222713784753</v>
      </c>
      <c r="U48" s="12">
        <f t="shared" si="15"/>
        <v>96.176222713784753</v>
      </c>
      <c r="V48" s="12" t="str">
        <f t="shared" si="16"/>
        <v/>
      </c>
      <c r="W48" s="12">
        <f t="shared" si="17"/>
        <v>152.66067097426154</v>
      </c>
      <c r="X48" s="12">
        <f t="shared" si="18"/>
        <v>152.66067097426154</v>
      </c>
      <c r="Y48" s="12" t="str">
        <f t="shared" si="19"/>
        <v/>
      </c>
      <c r="Z48" s="12">
        <f t="shared" si="20"/>
        <v>32.602109394503302</v>
      </c>
      <c r="AA48" s="12">
        <f t="shared" si="21"/>
        <v>32.602109394503302</v>
      </c>
      <c r="AB48" s="12" t="str">
        <f t="shared" si="22"/>
        <v/>
      </c>
    </row>
    <row r="49" spans="7:28" x14ac:dyDescent="0.25">
      <c r="G49" s="11">
        <f t="shared" si="24"/>
        <v>4500</v>
      </c>
      <c r="H49" s="12">
        <f t="shared" si="2"/>
        <v>30.265244909932264</v>
      </c>
      <c r="I49" s="12">
        <f t="shared" si="3"/>
        <v>30.265244909932264</v>
      </c>
      <c r="J49" s="12" t="str">
        <f t="shared" si="4"/>
        <v/>
      </c>
      <c r="K49" s="12">
        <f t="shared" si="5"/>
        <v>44.108540788017876</v>
      </c>
      <c r="L49" s="12">
        <f t="shared" si="6"/>
        <v>44.108540788017876</v>
      </c>
      <c r="M49" s="12" t="str">
        <f t="shared" si="7"/>
        <v/>
      </c>
      <c r="N49" s="12">
        <f t="shared" si="8"/>
        <v>61.094438482782522</v>
      </c>
      <c r="O49" s="12">
        <f t="shared" si="9"/>
        <v>61.094438482782522</v>
      </c>
      <c r="P49" s="12" t="str">
        <f t="shared" si="10"/>
        <v/>
      </c>
      <c r="Q49" s="12">
        <f t="shared" si="11"/>
        <v>79.324230610709577</v>
      </c>
      <c r="R49" s="12">
        <f t="shared" si="12"/>
        <v>79.324230610709577</v>
      </c>
      <c r="S49" s="12" t="str">
        <f t="shared" si="13"/>
        <v/>
      </c>
      <c r="T49" s="12">
        <f t="shared" si="14"/>
        <v>98.362045957279861</v>
      </c>
      <c r="U49" s="12">
        <f t="shared" si="15"/>
        <v>98.362045957279861</v>
      </c>
      <c r="V49" s="12" t="str">
        <f t="shared" si="16"/>
        <v/>
      </c>
      <c r="W49" s="12">
        <f t="shared" si="17"/>
        <v>156.130231678222</v>
      </c>
      <c r="X49" s="12">
        <f t="shared" si="18"/>
        <v>156.130231678222</v>
      </c>
      <c r="Y49" s="12" t="str">
        <f t="shared" si="19"/>
        <v/>
      </c>
      <c r="Z49" s="12">
        <f t="shared" si="20"/>
        <v>33.343066426196565</v>
      </c>
      <c r="AA49" s="12">
        <f t="shared" si="21"/>
        <v>33.343066426196565</v>
      </c>
      <c r="AB49" s="12" t="str">
        <f t="shared" si="22"/>
        <v/>
      </c>
    </row>
    <row r="50" spans="7:28" x14ac:dyDescent="0.25">
      <c r="G50" s="11">
        <f t="shared" si="24"/>
        <v>4600</v>
      </c>
      <c r="H50" s="12">
        <f t="shared" si="2"/>
        <v>30.937805907930759</v>
      </c>
      <c r="I50" s="12">
        <f t="shared" si="3"/>
        <v>30.937805907930759</v>
      </c>
      <c r="J50" s="12" t="str">
        <f t="shared" si="4"/>
        <v/>
      </c>
      <c r="K50" s="12">
        <f t="shared" si="5"/>
        <v>45.088730583307161</v>
      </c>
      <c r="L50" s="12">
        <f t="shared" si="6"/>
        <v>45.088730583307161</v>
      </c>
      <c r="M50" s="12" t="str">
        <f t="shared" si="7"/>
        <v/>
      </c>
      <c r="N50" s="12">
        <f t="shared" si="8"/>
        <v>62.452092671288796</v>
      </c>
      <c r="O50" s="12">
        <f t="shared" si="9"/>
        <v>62.452092671288796</v>
      </c>
      <c r="P50" s="12" t="str">
        <f t="shared" si="10"/>
        <v/>
      </c>
      <c r="Q50" s="12">
        <f t="shared" si="11"/>
        <v>81.086991290947566</v>
      </c>
      <c r="R50" s="12">
        <f t="shared" si="12"/>
        <v>81.086991290947566</v>
      </c>
      <c r="S50" s="12" t="str">
        <f t="shared" si="13"/>
        <v/>
      </c>
      <c r="T50" s="12">
        <f t="shared" si="14"/>
        <v>100.54786920077497</v>
      </c>
      <c r="U50" s="12">
        <f t="shared" si="15"/>
        <v>100.54786920077497</v>
      </c>
      <c r="V50" s="12" t="str">
        <f t="shared" si="16"/>
        <v/>
      </c>
      <c r="W50" s="12">
        <f t="shared" si="17"/>
        <v>159.5997923821825</v>
      </c>
      <c r="X50" s="12">
        <f t="shared" si="18"/>
        <v>159.5997923821825</v>
      </c>
      <c r="Y50" s="12" t="str">
        <f t="shared" si="19"/>
        <v/>
      </c>
      <c r="Z50" s="12">
        <f t="shared" si="20"/>
        <v>34.084023457889813</v>
      </c>
      <c r="AA50" s="12">
        <f t="shared" si="21"/>
        <v>34.084023457889813</v>
      </c>
      <c r="AB50" s="12" t="str">
        <f t="shared" si="22"/>
        <v/>
      </c>
    </row>
    <row r="51" spans="7:28" x14ac:dyDescent="0.25">
      <c r="G51" s="11">
        <f t="shared" si="24"/>
        <v>4700</v>
      </c>
      <c r="H51" s="12">
        <f t="shared" si="2"/>
        <v>31.610366905929251</v>
      </c>
      <c r="I51" s="12">
        <f t="shared" si="3"/>
        <v>31.610366905929251</v>
      </c>
      <c r="J51" s="12" t="str">
        <f t="shared" si="4"/>
        <v/>
      </c>
      <c r="K51" s="12">
        <f t="shared" si="5"/>
        <v>46.068920378596452</v>
      </c>
      <c r="L51" s="12">
        <f t="shared" si="6"/>
        <v>46.068920378596452</v>
      </c>
      <c r="M51" s="12" t="str">
        <f t="shared" si="7"/>
        <v/>
      </c>
      <c r="N51" s="12">
        <f t="shared" si="8"/>
        <v>63.809746859795077</v>
      </c>
      <c r="O51" s="12">
        <f t="shared" si="9"/>
        <v>63.809746859795077</v>
      </c>
      <c r="P51" s="12" t="str">
        <f t="shared" si="10"/>
        <v/>
      </c>
      <c r="Q51" s="12">
        <f t="shared" si="11"/>
        <v>82.849751971185555</v>
      </c>
      <c r="R51" s="12">
        <f t="shared" si="12"/>
        <v>82.849751971185555</v>
      </c>
      <c r="S51" s="12" t="str">
        <f t="shared" si="13"/>
        <v/>
      </c>
      <c r="T51" s="12">
        <f t="shared" si="14"/>
        <v>102.73369244427008</v>
      </c>
      <c r="U51" s="12">
        <f t="shared" si="15"/>
        <v>102.73369244427008</v>
      </c>
      <c r="V51" s="12" t="str">
        <f t="shared" si="16"/>
        <v/>
      </c>
      <c r="W51" s="12">
        <f t="shared" si="17"/>
        <v>163.069353086143</v>
      </c>
      <c r="X51" s="12">
        <f t="shared" si="18"/>
        <v>163.069353086143</v>
      </c>
      <c r="Y51" s="12" t="str">
        <f t="shared" si="19"/>
        <v/>
      </c>
      <c r="Z51" s="12">
        <f t="shared" si="20"/>
        <v>34.824980489583076</v>
      </c>
      <c r="AA51" s="12">
        <f t="shared" si="21"/>
        <v>34.824980489583076</v>
      </c>
      <c r="AB51" s="12" t="str">
        <f t="shared" si="22"/>
        <v/>
      </c>
    </row>
    <row r="52" spans="7:28" x14ac:dyDescent="0.25">
      <c r="G52" s="11">
        <f t="shared" si="24"/>
        <v>4800</v>
      </c>
      <c r="H52" s="12">
        <f t="shared" si="2"/>
        <v>32.282927903927749</v>
      </c>
      <c r="I52" s="12">
        <f t="shared" si="3"/>
        <v>32.282927903927749</v>
      </c>
      <c r="J52" s="12" t="str">
        <f t="shared" si="4"/>
        <v/>
      </c>
      <c r="K52" s="12">
        <f t="shared" si="5"/>
        <v>47.049110173885737</v>
      </c>
      <c r="L52" s="12">
        <f t="shared" si="6"/>
        <v>47.049110173885737</v>
      </c>
      <c r="M52" s="12" t="str">
        <f t="shared" si="7"/>
        <v/>
      </c>
      <c r="N52" s="12">
        <f t="shared" si="8"/>
        <v>65.167401048301357</v>
      </c>
      <c r="O52" s="12">
        <f t="shared" si="9"/>
        <v>65.167401048301357</v>
      </c>
      <c r="P52" s="12" t="str">
        <f t="shared" si="10"/>
        <v/>
      </c>
      <c r="Q52" s="12">
        <f t="shared" si="11"/>
        <v>84.612512651423557</v>
      </c>
      <c r="R52" s="12">
        <f t="shared" si="12"/>
        <v>84.612512651423557</v>
      </c>
      <c r="S52" s="12" t="str">
        <f t="shared" si="13"/>
        <v/>
      </c>
      <c r="T52" s="12">
        <f t="shared" si="14"/>
        <v>104.9195156877652</v>
      </c>
      <c r="U52" s="12">
        <f t="shared" si="15"/>
        <v>104.9195156877652</v>
      </c>
      <c r="V52" s="12" t="str">
        <f t="shared" si="16"/>
        <v/>
      </c>
      <c r="W52" s="12">
        <f t="shared" si="17"/>
        <v>166.53891379010346</v>
      </c>
      <c r="X52" s="12">
        <f t="shared" si="18"/>
        <v>166.53891379010346</v>
      </c>
      <c r="Y52" s="12" t="str">
        <f t="shared" si="19"/>
        <v/>
      </c>
      <c r="Z52" s="12">
        <f t="shared" si="20"/>
        <v>35.565937521276332</v>
      </c>
      <c r="AA52" s="12">
        <f t="shared" si="21"/>
        <v>35.565937521276332</v>
      </c>
      <c r="AB52" s="12" t="str">
        <f t="shared" si="22"/>
        <v/>
      </c>
    </row>
    <row r="53" spans="7:28" x14ac:dyDescent="0.25">
      <c r="G53" s="11">
        <f t="shared" si="24"/>
        <v>4900</v>
      </c>
      <c r="H53" s="12">
        <f t="shared" si="2"/>
        <v>32.955488901926245</v>
      </c>
      <c r="I53" s="12">
        <f t="shared" si="3"/>
        <v>32.955488901926245</v>
      </c>
      <c r="J53" s="12" t="str">
        <f t="shared" si="4"/>
        <v/>
      </c>
      <c r="K53" s="12">
        <f t="shared" si="5"/>
        <v>48.029299969175021</v>
      </c>
      <c r="L53" s="12">
        <f t="shared" si="6"/>
        <v>48.029299969175021</v>
      </c>
      <c r="M53" s="12" t="str">
        <f t="shared" si="7"/>
        <v/>
      </c>
      <c r="N53" s="12">
        <f t="shared" si="8"/>
        <v>66.525055236807646</v>
      </c>
      <c r="O53" s="12">
        <f t="shared" si="9"/>
        <v>66.525055236807646</v>
      </c>
      <c r="P53" s="12" t="str">
        <f t="shared" si="10"/>
        <v/>
      </c>
      <c r="Q53" s="12">
        <f t="shared" si="11"/>
        <v>86.375273331661532</v>
      </c>
      <c r="R53" s="12">
        <f t="shared" si="12"/>
        <v>86.375273331661532</v>
      </c>
      <c r="S53" s="12" t="str">
        <f t="shared" si="13"/>
        <v/>
      </c>
      <c r="T53" s="12">
        <f t="shared" si="14"/>
        <v>107.10533893126029</v>
      </c>
      <c r="U53" s="12">
        <f t="shared" si="15"/>
        <v>107.10533893126029</v>
      </c>
      <c r="V53" s="12" t="str">
        <f t="shared" si="16"/>
        <v/>
      </c>
      <c r="W53" s="12">
        <f t="shared" si="17"/>
        <v>170.00847449406396</v>
      </c>
      <c r="X53" s="12">
        <f t="shared" si="18"/>
        <v>170.00847449406396</v>
      </c>
      <c r="Y53" s="12" t="str">
        <f t="shared" si="19"/>
        <v/>
      </c>
      <c r="Z53" s="12">
        <f t="shared" si="20"/>
        <v>36.306894552969588</v>
      </c>
      <c r="AA53" s="12">
        <f t="shared" si="21"/>
        <v>36.306894552969588</v>
      </c>
      <c r="AB53" s="12" t="str">
        <f t="shared" si="22"/>
        <v/>
      </c>
    </row>
    <row r="54" spans="7:28" x14ac:dyDescent="0.25">
      <c r="G54" s="11">
        <f t="shared" si="24"/>
        <v>5000</v>
      </c>
      <c r="H54" s="12">
        <f t="shared" si="2"/>
        <v>33.62804989992474</v>
      </c>
      <c r="I54" s="12">
        <f t="shared" si="3"/>
        <v>33.62804989992474</v>
      </c>
      <c r="J54" s="12" t="str">
        <f t="shared" si="4"/>
        <v/>
      </c>
      <c r="K54" s="12">
        <f t="shared" si="5"/>
        <v>49.009489764464313</v>
      </c>
      <c r="L54" s="12">
        <f t="shared" si="6"/>
        <v>49.009489764464313</v>
      </c>
      <c r="M54" s="12" t="str">
        <f t="shared" si="7"/>
        <v/>
      </c>
      <c r="N54" s="12">
        <f t="shared" si="8"/>
        <v>67.882709425313905</v>
      </c>
      <c r="O54" s="12">
        <f t="shared" si="9"/>
        <v>67.882709425313905</v>
      </c>
      <c r="P54" s="12" t="str">
        <f t="shared" si="10"/>
        <v/>
      </c>
      <c r="Q54" s="12">
        <f t="shared" si="11"/>
        <v>88.138034011899521</v>
      </c>
      <c r="R54" s="12">
        <f t="shared" si="12"/>
        <v>88.138034011899521</v>
      </c>
      <c r="S54" s="12" t="str">
        <f t="shared" si="13"/>
        <v/>
      </c>
      <c r="T54" s="12">
        <f t="shared" si="14"/>
        <v>109.29116217475541</v>
      </c>
      <c r="U54" s="12">
        <f t="shared" si="15"/>
        <v>109.29116217475541</v>
      </c>
      <c r="V54" s="12" t="str">
        <f t="shared" si="16"/>
        <v/>
      </c>
      <c r="W54" s="12">
        <f t="shared" si="17"/>
        <v>173.47803519802446</v>
      </c>
      <c r="X54" s="12">
        <f t="shared" si="18"/>
        <v>173.47803519802446</v>
      </c>
      <c r="Y54" s="12" t="str">
        <f t="shared" si="19"/>
        <v/>
      </c>
      <c r="Z54" s="12">
        <f t="shared" si="20"/>
        <v>37.047851584662844</v>
      </c>
      <c r="AA54" s="12">
        <f t="shared" si="21"/>
        <v>37.047851584662844</v>
      </c>
      <c r="AB54" s="12" t="str">
        <f t="shared" si="22"/>
        <v/>
      </c>
    </row>
    <row r="55" spans="7:28" x14ac:dyDescent="0.25">
      <c r="G55" s="11">
        <f t="shared" si="24"/>
        <v>5100</v>
      </c>
      <c r="H55" s="12">
        <f t="shared" si="2"/>
        <v>34.300610897923228</v>
      </c>
      <c r="I55" s="12">
        <f t="shared" si="3"/>
        <v>34.300610897923228</v>
      </c>
      <c r="J55" s="12" t="str">
        <f t="shared" si="4"/>
        <v/>
      </c>
      <c r="K55" s="12">
        <f t="shared" si="5"/>
        <v>49.98967955975359</v>
      </c>
      <c r="L55" s="12">
        <f t="shared" si="6"/>
        <v>49.98967955975359</v>
      </c>
      <c r="M55" s="12" t="str">
        <f t="shared" si="7"/>
        <v/>
      </c>
      <c r="N55" s="12">
        <f t="shared" si="8"/>
        <v>69.240363613820193</v>
      </c>
      <c r="O55" s="12">
        <f t="shared" si="9"/>
        <v>69.240363613820193</v>
      </c>
      <c r="P55" s="12" t="str">
        <f t="shared" si="10"/>
        <v/>
      </c>
      <c r="Q55" s="12">
        <f t="shared" si="11"/>
        <v>89.900794692137509</v>
      </c>
      <c r="R55" s="12">
        <f t="shared" si="12"/>
        <v>89.900794692137509</v>
      </c>
      <c r="S55" s="12" t="str">
        <f t="shared" si="13"/>
        <v/>
      </c>
      <c r="T55" s="12">
        <f t="shared" si="14"/>
        <v>111.47698541825051</v>
      </c>
      <c r="U55" s="12">
        <f t="shared" si="15"/>
        <v>111.47698541825051</v>
      </c>
      <c r="V55" s="12" t="str">
        <f t="shared" si="16"/>
        <v/>
      </c>
      <c r="W55" s="12" t="e">
        <f t="shared" si="17"/>
        <v>#N/A</v>
      </c>
      <c r="X55" s="12">
        <f t="shared" si="18"/>
        <v>176.94759590198493</v>
      </c>
      <c r="Y55" s="12" t="str">
        <f t="shared" si="19"/>
        <v>TOPSPEED</v>
      </c>
      <c r="Z55" s="12">
        <f t="shared" si="20"/>
        <v>37.7888086163561</v>
      </c>
      <c r="AA55" s="12">
        <f t="shared" si="21"/>
        <v>37.7888086163561</v>
      </c>
      <c r="AB55" s="12" t="str">
        <f t="shared" si="22"/>
        <v/>
      </c>
    </row>
    <row r="56" spans="7:28" x14ac:dyDescent="0.25">
      <c r="G56" s="11">
        <f t="shared" si="24"/>
        <v>5200</v>
      </c>
      <c r="H56" s="12">
        <f t="shared" si="2"/>
        <v>34.97317189592173</v>
      </c>
      <c r="I56" s="12">
        <f t="shared" si="3"/>
        <v>34.97317189592173</v>
      </c>
      <c r="J56" s="12" t="str">
        <f t="shared" si="4"/>
        <v/>
      </c>
      <c r="K56" s="12">
        <f t="shared" si="5"/>
        <v>50.969869355042874</v>
      </c>
      <c r="L56" s="12">
        <f t="shared" si="6"/>
        <v>50.969869355042874</v>
      </c>
      <c r="M56" s="12" t="str">
        <f t="shared" si="7"/>
        <v/>
      </c>
      <c r="N56" s="12">
        <f t="shared" si="8"/>
        <v>70.598017802326467</v>
      </c>
      <c r="O56" s="12">
        <f t="shared" si="9"/>
        <v>70.598017802326467</v>
      </c>
      <c r="P56" s="12" t="str">
        <f t="shared" si="10"/>
        <v/>
      </c>
      <c r="Q56" s="12">
        <f t="shared" si="11"/>
        <v>91.663555372375512</v>
      </c>
      <c r="R56" s="12">
        <f t="shared" si="12"/>
        <v>91.663555372375512</v>
      </c>
      <c r="S56" s="12" t="str">
        <f t="shared" si="13"/>
        <v/>
      </c>
      <c r="T56" s="12">
        <f t="shared" si="14"/>
        <v>113.66280866174563</v>
      </c>
      <c r="U56" s="12">
        <f t="shared" si="15"/>
        <v>113.66280866174563</v>
      </c>
      <c r="V56" s="12" t="str">
        <f t="shared" si="16"/>
        <v/>
      </c>
      <c r="W56" s="12" t="e">
        <f t="shared" si="17"/>
        <v>#N/A</v>
      </c>
      <c r="X56" s="12">
        <f t="shared" si="18"/>
        <v>180.41715660594545</v>
      </c>
      <c r="Y56" s="12" t="str">
        <f t="shared" si="19"/>
        <v>TOPSPEED</v>
      </c>
      <c r="Z56" s="12">
        <f t="shared" si="20"/>
        <v>38.529765648049363</v>
      </c>
      <c r="AA56" s="12">
        <f t="shared" si="21"/>
        <v>38.529765648049363</v>
      </c>
      <c r="AB56" s="12" t="str">
        <f t="shared" si="22"/>
        <v/>
      </c>
    </row>
    <row r="57" spans="7:28" x14ac:dyDescent="0.25">
      <c r="G57" s="11">
        <f t="shared" si="24"/>
        <v>5300</v>
      </c>
      <c r="H57" s="12">
        <f t="shared" si="2"/>
        <v>35.645732893920218</v>
      </c>
      <c r="I57" s="12">
        <f t="shared" si="3"/>
        <v>35.645732893920218</v>
      </c>
      <c r="J57" s="12" t="str">
        <f t="shared" si="4"/>
        <v/>
      </c>
      <c r="K57" s="12">
        <f t="shared" si="5"/>
        <v>51.950059150332159</v>
      </c>
      <c r="L57" s="12">
        <f t="shared" si="6"/>
        <v>51.950059150332159</v>
      </c>
      <c r="M57" s="12" t="str">
        <f t="shared" si="7"/>
        <v/>
      </c>
      <c r="N57" s="12">
        <f t="shared" si="8"/>
        <v>71.955671990832741</v>
      </c>
      <c r="O57" s="12">
        <f t="shared" si="9"/>
        <v>71.955671990832741</v>
      </c>
      <c r="P57" s="12" t="str">
        <f t="shared" si="10"/>
        <v/>
      </c>
      <c r="Q57" s="12">
        <f t="shared" si="11"/>
        <v>93.426316052613501</v>
      </c>
      <c r="R57" s="12">
        <f t="shared" si="12"/>
        <v>93.426316052613501</v>
      </c>
      <c r="S57" s="12" t="str">
        <f t="shared" si="13"/>
        <v/>
      </c>
      <c r="T57" s="12">
        <f t="shared" si="14"/>
        <v>115.84863190524072</v>
      </c>
      <c r="U57" s="12">
        <f t="shared" si="15"/>
        <v>115.84863190524072</v>
      </c>
      <c r="V57" s="12" t="str">
        <f t="shared" si="16"/>
        <v/>
      </c>
      <c r="W57" s="12" t="e">
        <f t="shared" si="17"/>
        <v>#N/A</v>
      </c>
      <c r="X57" s="12">
        <f t="shared" si="18"/>
        <v>183.88671730990592</v>
      </c>
      <c r="Y57" s="12" t="str">
        <f t="shared" si="19"/>
        <v>TOPSPEED</v>
      </c>
      <c r="Z57" s="12">
        <f t="shared" si="20"/>
        <v>39.270722679742612</v>
      </c>
      <c r="AA57" s="12">
        <f t="shared" si="21"/>
        <v>39.270722679742612</v>
      </c>
      <c r="AB57" s="12" t="str">
        <f t="shared" si="22"/>
        <v/>
      </c>
    </row>
    <row r="58" spans="7:28" x14ac:dyDescent="0.25">
      <c r="G58" s="11">
        <f t="shared" ref="G58:G81" si="25">G57+100</f>
        <v>5400</v>
      </c>
      <c r="H58" s="12">
        <f t="shared" si="2"/>
        <v>36.318293891918721</v>
      </c>
      <c r="I58" s="12">
        <f t="shared" si="3"/>
        <v>36.318293891918721</v>
      </c>
      <c r="J58" s="12" t="str">
        <f t="shared" si="4"/>
        <v/>
      </c>
      <c r="K58" s="12">
        <f t="shared" si="5"/>
        <v>52.93024894562145</v>
      </c>
      <c r="L58" s="12">
        <f t="shared" si="6"/>
        <v>52.93024894562145</v>
      </c>
      <c r="M58" s="12" t="str">
        <f t="shared" si="7"/>
        <v/>
      </c>
      <c r="N58" s="12">
        <f t="shared" si="8"/>
        <v>73.313326179339029</v>
      </c>
      <c r="O58" s="12">
        <f t="shared" si="9"/>
        <v>73.313326179339029</v>
      </c>
      <c r="P58" s="12" t="str">
        <f t="shared" si="10"/>
        <v/>
      </c>
      <c r="Q58" s="12">
        <f t="shared" si="11"/>
        <v>95.189076732851504</v>
      </c>
      <c r="R58" s="12">
        <f t="shared" si="12"/>
        <v>95.189076732851504</v>
      </c>
      <c r="S58" s="12" t="str">
        <f t="shared" si="13"/>
        <v/>
      </c>
      <c r="T58" s="12">
        <f t="shared" si="14"/>
        <v>118.03445514873584</v>
      </c>
      <c r="U58" s="12">
        <f t="shared" si="15"/>
        <v>118.03445514873584</v>
      </c>
      <c r="V58" s="12" t="str">
        <f t="shared" si="16"/>
        <v/>
      </c>
      <c r="W58" s="12" t="e">
        <f t="shared" si="17"/>
        <v>#N/A</v>
      </c>
      <c r="X58" s="12">
        <f t="shared" si="18"/>
        <v>187.35627801386642</v>
      </c>
      <c r="Y58" s="12" t="str">
        <f t="shared" si="19"/>
        <v>TOPSPEED</v>
      </c>
      <c r="Z58" s="12">
        <f t="shared" si="20"/>
        <v>40.011679711435875</v>
      </c>
      <c r="AA58" s="12">
        <f t="shared" si="21"/>
        <v>40.011679711435875</v>
      </c>
      <c r="AB58" s="12" t="str">
        <f t="shared" si="22"/>
        <v/>
      </c>
    </row>
    <row r="59" spans="7:28" x14ac:dyDescent="0.25">
      <c r="G59" s="11">
        <f t="shared" si="25"/>
        <v>5500</v>
      </c>
      <c r="H59" s="12">
        <f t="shared" si="2"/>
        <v>36.990854889917209</v>
      </c>
      <c r="I59" s="12">
        <f t="shared" si="3"/>
        <v>36.990854889917209</v>
      </c>
      <c r="J59" s="12" t="str">
        <f t="shared" si="4"/>
        <v/>
      </c>
      <c r="K59" s="12">
        <f t="shared" si="5"/>
        <v>53.910438740910735</v>
      </c>
      <c r="L59" s="12">
        <f t="shared" si="6"/>
        <v>53.910438740910735</v>
      </c>
      <c r="M59" s="12" t="str">
        <f t="shared" si="7"/>
        <v/>
      </c>
      <c r="N59" s="12">
        <f t="shared" si="8"/>
        <v>74.670980367845303</v>
      </c>
      <c r="O59" s="12">
        <f t="shared" si="9"/>
        <v>74.670980367845303</v>
      </c>
      <c r="P59" s="12" t="str">
        <f t="shared" si="10"/>
        <v/>
      </c>
      <c r="Q59" s="12">
        <f t="shared" si="11"/>
        <v>96.951837413089478</v>
      </c>
      <c r="R59" s="12">
        <f t="shared" si="12"/>
        <v>96.951837413089478</v>
      </c>
      <c r="S59" s="12" t="str">
        <f t="shared" si="13"/>
        <v/>
      </c>
      <c r="T59" s="12">
        <f t="shared" si="14"/>
        <v>120.22027839223094</v>
      </c>
      <c r="U59" s="12">
        <f t="shared" si="15"/>
        <v>120.22027839223094</v>
      </c>
      <c r="V59" s="12" t="str">
        <f t="shared" si="16"/>
        <v/>
      </c>
      <c r="W59" s="12" t="e">
        <f t="shared" si="17"/>
        <v>#N/A</v>
      </c>
      <c r="X59" s="12">
        <f t="shared" si="18"/>
        <v>190.82583871782688</v>
      </c>
      <c r="Y59" s="12" t="str">
        <f t="shared" si="19"/>
        <v>TOPSPEED</v>
      </c>
      <c r="Z59" s="12">
        <f t="shared" si="20"/>
        <v>40.752636743129131</v>
      </c>
      <c r="AA59" s="12">
        <f t="shared" si="21"/>
        <v>40.752636743129131</v>
      </c>
      <c r="AB59" s="12" t="str">
        <f t="shared" si="22"/>
        <v/>
      </c>
    </row>
    <row r="60" spans="7:28" x14ac:dyDescent="0.25">
      <c r="G60" s="11">
        <f t="shared" si="25"/>
        <v>5600</v>
      </c>
      <c r="H60" s="12">
        <f t="shared" si="2"/>
        <v>37.663415887915711</v>
      </c>
      <c r="I60" s="12">
        <f t="shared" si="3"/>
        <v>37.663415887915711</v>
      </c>
      <c r="J60" s="12" t="str">
        <f t="shared" si="4"/>
        <v/>
      </c>
      <c r="K60" s="12">
        <f t="shared" si="5"/>
        <v>54.890628536200019</v>
      </c>
      <c r="L60" s="12">
        <f t="shared" si="6"/>
        <v>54.890628536200019</v>
      </c>
      <c r="M60" s="12" t="str">
        <f t="shared" si="7"/>
        <v/>
      </c>
      <c r="N60" s="12">
        <f t="shared" si="8"/>
        <v>76.028634556351591</v>
      </c>
      <c r="O60" s="12">
        <f t="shared" si="9"/>
        <v>76.028634556351591</v>
      </c>
      <c r="P60" s="12" t="str">
        <f t="shared" si="10"/>
        <v/>
      </c>
      <c r="Q60" s="12">
        <f t="shared" si="11"/>
        <v>98.714598093327467</v>
      </c>
      <c r="R60" s="12">
        <f t="shared" si="12"/>
        <v>98.714598093327467</v>
      </c>
      <c r="S60" s="12" t="str">
        <f t="shared" si="13"/>
        <v/>
      </c>
      <c r="T60" s="12">
        <f t="shared" si="14"/>
        <v>122.40610163572606</v>
      </c>
      <c r="U60" s="12">
        <f t="shared" si="15"/>
        <v>122.40610163572606</v>
      </c>
      <c r="V60" s="12" t="str">
        <f t="shared" si="16"/>
        <v/>
      </c>
      <c r="W60" s="12" t="e">
        <f t="shared" si="17"/>
        <v>#N/A</v>
      </c>
      <c r="X60" s="12">
        <f t="shared" si="18"/>
        <v>194.29539942178738</v>
      </c>
      <c r="Y60" s="12" t="str">
        <f t="shared" si="19"/>
        <v>TOPSPEED</v>
      </c>
      <c r="Z60" s="12">
        <f t="shared" si="20"/>
        <v>41.493593774822386</v>
      </c>
      <c r="AA60" s="12">
        <f t="shared" si="21"/>
        <v>41.493593774822386</v>
      </c>
      <c r="AB60" s="12" t="str">
        <f t="shared" si="22"/>
        <v/>
      </c>
    </row>
    <row r="61" spans="7:28" x14ac:dyDescent="0.25">
      <c r="G61" s="11">
        <f t="shared" si="25"/>
        <v>5700</v>
      </c>
      <c r="H61" s="12">
        <f t="shared" si="2"/>
        <v>38.335976885914199</v>
      </c>
      <c r="I61" s="12">
        <f t="shared" si="3"/>
        <v>38.335976885914199</v>
      </c>
      <c r="J61" s="12" t="str">
        <f t="shared" si="4"/>
        <v/>
      </c>
      <c r="K61" s="12">
        <f t="shared" si="5"/>
        <v>55.870818331489311</v>
      </c>
      <c r="L61" s="12">
        <f t="shared" si="6"/>
        <v>55.870818331489311</v>
      </c>
      <c r="M61" s="12" t="str">
        <f t="shared" si="7"/>
        <v/>
      </c>
      <c r="N61" s="12">
        <f t="shared" si="8"/>
        <v>77.38628874485785</v>
      </c>
      <c r="O61" s="12">
        <f t="shared" si="9"/>
        <v>77.38628874485785</v>
      </c>
      <c r="P61" s="12" t="str">
        <f t="shared" si="10"/>
        <v/>
      </c>
      <c r="Q61" s="12">
        <f t="shared" si="11"/>
        <v>100.47735877356546</v>
      </c>
      <c r="R61" s="12">
        <f t="shared" si="12"/>
        <v>100.47735877356546</v>
      </c>
      <c r="S61" s="12" t="str">
        <f t="shared" si="13"/>
        <v/>
      </c>
      <c r="T61" s="12">
        <f t="shared" si="14"/>
        <v>124.59192487922115</v>
      </c>
      <c r="U61" s="12">
        <f t="shared" si="15"/>
        <v>124.59192487922115</v>
      </c>
      <c r="V61" s="12" t="str">
        <f t="shared" si="16"/>
        <v/>
      </c>
      <c r="W61" s="12" t="e">
        <f t="shared" si="17"/>
        <v>#N/A</v>
      </c>
      <c r="X61" s="12">
        <f t="shared" si="18"/>
        <v>197.7649601257479</v>
      </c>
      <c r="Y61" s="12" t="str">
        <f t="shared" si="19"/>
        <v>TOPSPEED</v>
      </c>
      <c r="Z61" s="12">
        <f t="shared" si="20"/>
        <v>42.234550806515642</v>
      </c>
      <c r="AA61" s="12">
        <f t="shared" si="21"/>
        <v>42.234550806515642</v>
      </c>
      <c r="AB61" s="12" t="str">
        <f t="shared" si="22"/>
        <v/>
      </c>
    </row>
    <row r="62" spans="7:28" x14ac:dyDescent="0.25">
      <c r="G62" s="11">
        <f t="shared" si="25"/>
        <v>5800</v>
      </c>
      <c r="H62" s="12">
        <f t="shared" si="2"/>
        <v>39.008537883912695</v>
      </c>
      <c r="I62" s="12">
        <f t="shared" si="3"/>
        <v>39.008537883912695</v>
      </c>
      <c r="J62" s="12" t="str">
        <f t="shared" si="4"/>
        <v/>
      </c>
      <c r="K62" s="12">
        <f t="shared" si="5"/>
        <v>56.851008126778595</v>
      </c>
      <c r="L62" s="12">
        <f t="shared" si="6"/>
        <v>56.851008126778595</v>
      </c>
      <c r="M62" s="12" t="str">
        <f t="shared" si="7"/>
        <v/>
      </c>
      <c r="N62" s="12">
        <f t="shared" si="8"/>
        <v>78.743942933364139</v>
      </c>
      <c r="O62" s="12">
        <f t="shared" si="9"/>
        <v>78.743942933364139</v>
      </c>
      <c r="P62" s="12" t="str">
        <f t="shared" si="10"/>
        <v/>
      </c>
      <c r="Q62" s="12">
        <f t="shared" si="11"/>
        <v>102.24011945380346</v>
      </c>
      <c r="R62" s="12">
        <f t="shared" si="12"/>
        <v>102.24011945380346</v>
      </c>
      <c r="S62" s="12" t="str">
        <f t="shared" si="13"/>
        <v/>
      </c>
      <c r="T62" s="12">
        <f t="shared" si="14"/>
        <v>126.77774812271628</v>
      </c>
      <c r="U62" s="12">
        <f t="shared" si="15"/>
        <v>126.77774812271628</v>
      </c>
      <c r="V62" s="12" t="str">
        <f t="shared" si="16"/>
        <v/>
      </c>
      <c r="W62" s="12" t="e">
        <f t="shared" si="17"/>
        <v>#N/A</v>
      </c>
      <c r="X62" s="12">
        <f t="shared" si="18"/>
        <v>201.23452082970837</v>
      </c>
      <c r="Y62" s="12" t="str">
        <f t="shared" si="19"/>
        <v>TOPSPEED</v>
      </c>
      <c r="Z62" s="12">
        <f t="shared" si="20"/>
        <v>42.975507838208905</v>
      </c>
      <c r="AA62" s="12">
        <f t="shared" si="21"/>
        <v>42.975507838208905</v>
      </c>
      <c r="AB62" s="12" t="str">
        <f t="shared" si="22"/>
        <v/>
      </c>
    </row>
    <row r="63" spans="7:28" x14ac:dyDescent="0.25">
      <c r="G63" s="11">
        <f t="shared" si="25"/>
        <v>5900</v>
      </c>
      <c r="H63" s="12">
        <f t="shared" si="2"/>
        <v>39.68109888191119</v>
      </c>
      <c r="I63" s="12">
        <f t="shared" si="3"/>
        <v>39.68109888191119</v>
      </c>
      <c r="J63" s="12" t="str">
        <f t="shared" si="4"/>
        <v/>
      </c>
      <c r="K63" s="12">
        <f t="shared" si="5"/>
        <v>57.831197922067879</v>
      </c>
      <c r="L63" s="12">
        <f t="shared" si="6"/>
        <v>57.831197922067879</v>
      </c>
      <c r="M63" s="12" t="str">
        <f t="shared" si="7"/>
        <v/>
      </c>
      <c r="N63" s="12">
        <f t="shared" si="8"/>
        <v>80.101597121870412</v>
      </c>
      <c r="O63" s="12">
        <f t="shared" si="9"/>
        <v>80.101597121870412</v>
      </c>
      <c r="P63" s="12" t="str">
        <f t="shared" si="10"/>
        <v/>
      </c>
      <c r="Q63" s="12">
        <f t="shared" si="11"/>
        <v>104.00288013404145</v>
      </c>
      <c r="R63" s="12">
        <f t="shared" si="12"/>
        <v>104.00288013404145</v>
      </c>
      <c r="S63" s="12" t="str">
        <f t="shared" si="13"/>
        <v/>
      </c>
      <c r="T63" s="12">
        <f t="shared" si="14"/>
        <v>128.96357136621137</v>
      </c>
      <c r="U63" s="12">
        <f t="shared" si="15"/>
        <v>128.96357136621137</v>
      </c>
      <c r="V63" s="12" t="str">
        <f t="shared" si="16"/>
        <v/>
      </c>
      <c r="W63" s="12" t="e">
        <f t="shared" si="17"/>
        <v>#N/A</v>
      </c>
      <c r="X63" s="12">
        <f t="shared" si="18"/>
        <v>204.70408153366887</v>
      </c>
      <c r="Y63" s="12" t="str">
        <f t="shared" si="19"/>
        <v>TOPSPEED</v>
      </c>
      <c r="Z63" s="12">
        <f t="shared" si="20"/>
        <v>43.716464869902161</v>
      </c>
      <c r="AA63" s="12">
        <f t="shared" si="21"/>
        <v>43.716464869902161</v>
      </c>
      <c r="AB63" s="12" t="str">
        <f t="shared" si="22"/>
        <v/>
      </c>
    </row>
    <row r="64" spans="7:28" x14ac:dyDescent="0.25">
      <c r="G64" s="11">
        <f t="shared" si="25"/>
        <v>6000</v>
      </c>
      <c r="H64" s="12">
        <f t="shared" si="2"/>
        <v>40.353659879909685</v>
      </c>
      <c r="I64" s="12">
        <f t="shared" si="3"/>
        <v>40.353659879909685</v>
      </c>
      <c r="J64" s="12" t="str">
        <f t="shared" si="4"/>
        <v/>
      </c>
      <c r="K64" s="12">
        <f t="shared" si="5"/>
        <v>58.811387717357171</v>
      </c>
      <c r="L64" s="12">
        <f t="shared" si="6"/>
        <v>58.811387717357171</v>
      </c>
      <c r="M64" s="12" t="str">
        <f t="shared" si="7"/>
        <v/>
      </c>
      <c r="N64" s="12">
        <f t="shared" si="8"/>
        <v>81.4592513103767</v>
      </c>
      <c r="O64" s="12">
        <f t="shared" si="9"/>
        <v>81.4592513103767</v>
      </c>
      <c r="P64" s="12" t="str">
        <f t="shared" si="10"/>
        <v/>
      </c>
      <c r="Q64" s="12">
        <f t="shared" si="11"/>
        <v>105.76564081427942</v>
      </c>
      <c r="R64" s="12">
        <f t="shared" si="12"/>
        <v>105.76564081427942</v>
      </c>
      <c r="S64" s="12" t="str">
        <f t="shared" si="13"/>
        <v/>
      </c>
      <c r="T64" s="12">
        <f t="shared" si="14"/>
        <v>131.14939460970649</v>
      </c>
      <c r="U64" s="12">
        <f t="shared" si="15"/>
        <v>131.14939460970649</v>
      </c>
      <c r="V64" s="12" t="str">
        <f t="shared" si="16"/>
        <v/>
      </c>
      <c r="W64" s="12" t="e">
        <f t="shared" si="17"/>
        <v>#N/A</v>
      </c>
      <c r="X64" s="12">
        <f t="shared" si="18"/>
        <v>208.17364223762934</v>
      </c>
      <c r="Y64" s="12" t="str">
        <f t="shared" si="19"/>
        <v>TOPSPEED</v>
      </c>
      <c r="Z64" s="12">
        <f t="shared" si="20"/>
        <v>44.45742190159541</v>
      </c>
      <c r="AA64" s="12">
        <f t="shared" si="21"/>
        <v>44.45742190159541</v>
      </c>
      <c r="AB64" s="12" t="str">
        <f t="shared" si="22"/>
        <v/>
      </c>
    </row>
    <row r="65" spans="7:28" x14ac:dyDescent="0.25">
      <c r="G65" s="11">
        <f t="shared" si="25"/>
        <v>6100</v>
      </c>
      <c r="H65" s="12">
        <f t="shared" si="2"/>
        <v>41.02622087790818</v>
      </c>
      <c r="I65" s="12">
        <f t="shared" si="3"/>
        <v>41.02622087790818</v>
      </c>
      <c r="J65" s="12" t="str">
        <f t="shared" si="4"/>
        <v/>
      </c>
      <c r="K65" s="12">
        <f t="shared" si="5"/>
        <v>59.791577512646455</v>
      </c>
      <c r="L65" s="12">
        <f t="shared" si="6"/>
        <v>59.791577512646455</v>
      </c>
      <c r="M65" s="12" t="str">
        <f t="shared" si="7"/>
        <v/>
      </c>
      <c r="N65" s="12">
        <f t="shared" si="8"/>
        <v>82.816905498882974</v>
      </c>
      <c r="O65" s="12">
        <f t="shared" si="9"/>
        <v>82.816905498882974</v>
      </c>
      <c r="P65" s="12" t="str">
        <f t="shared" si="10"/>
        <v/>
      </c>
      <c r="Q65" s="12">
        <f t="shared" si="11"/>
        <v>107.52840149451741</v>
      </c>
      <c r="R65" s="12">
        <f t="shared" si="12"/>
        <v>107.52840149451741</v>
      </c>
      <c r="S65" s="12" t="str">
        <f t="shared" si="13"/>
        <v/>
      </c>
      <c r="T65" s="12">
        <f t="shared" si="14"/>
        <v>133.33521785320158</v>
      </c>
      <c r="U65" s="12">
        <f t="shared" si="15"/>
        <v>133.33521785320158</v>
      </c>
      <c r="V65" s="12" t="str">
        <f t="shared" si="16"/>
        <v/>
      </c>
      <c r="W65" s="12" t="e">
        <f t="shared" si="17"/>
        <v>#N/A</v>
      </c>
      <c r="X65" s="12">
        <f t="shared" si="18"/>
        <v>211.64320294158983</v>
      </c>
      <c r="Y65" s="12" t="str">
        <f t="shared" si="19"/>
        <v>TOPSPEED</v>
      </c>
      <c r="Z65" s="12">
        <f t="shared" si="20"/>
        <v>45.198378933288666</v>
      </c>
      <c r="AA65" s="12">
        <f t="shared" si="21"/>
        <v>45.198378933288666</v>
      </c>
      <c r="AB65" s="12" t="str">
        <f t="shared" si="22"/>
        <v/>
      </c>
    </row>
    <row r="66" spans="7:28" x14ac:dyDescent="0.25">
      <c r="G66" s="11">
        <f t="shared" si="25"/>
        <v>6200</v>
      </c>
      <c r="H66" s="12">
        <f t="shared" si="2"/>
        <v>41.698781875906676</v>
      </c>
      <c r="I66" s="12">
        <f t="shared" si="3"/>
        <v>41.698781875906676</v>
      </c>
      <c r="J66" s="12" t="str">
        <f t="shared" si="4"/>
        <v/>
      </c>
      <c r="K66" s="12">
        <f t="shared" si="5"/>
        <v>60.77176730793574</v>
      </c>
      <c r="L66" s="12">
        <f t="shared" si="6"/>
        <v>60.77176730793574</v>
      </c>
      <c r="M66" s="12" t="str">
        <f t="shared" si="7"/>
        <v/>
      </c>
      <c r="N66" s="12">
        <f t="shared" si="8"/>
        <v>84.174559687389248</v>
      </c>
      <c r="O66" s="12">
        <f t="shared" si="9"/>
        <v>84.174559687389248</v>
      </c>
      <c r="P66" s="12" t="str">
        <f t="shared" si="10"/>
        <v/>
      </c>
      <c r="Q66" s="12">
        <f t="shared" si="11"/>
        <v>109.29116217475541</v>
      </c>
      <c r="R66" s="12">
        <f t="shared" si="12"/>
        <v>109.29116217475541</v>
      </c>
      <c r="S66" s="12" t="str">
        <f t="shared" si="13"/>
        <v/>
      </c>
      <c r="T66" s="12">
        <f t="shared" si="14"/>
        <v>135.52104109669671</v>
      </c>
      <c r="U66" s="12">
        <f t="shared" si="15"/>
        <v>135.52104109669671</v>
      </c>
      <c r="V66" s="12" t="str">
        <f t="shared" si="16"/>
        <v/>
      </c>
      <c r="W66" s="12" t="e">
        <f t="shared" si="17"/>
        <v>#N/A</v>
      </c>
      <c r="X66" s="12">
        <f t="shared" si="18"/>
        <v>215.1127636455503</v>
      </c>
      <c r="Y66" s="12" t="str">
        <f t="shared" si="19"/>
        <v>TOPSPEED</v>
      </c>
      <c r="Z66" s="12">
        <f t="shared" si="20"/>
        <v>45.939335964981929</v>
      </c>
      <c r="AA66" s="12">
        <f t="shared" si="21"/>
        <v>45.939335964981929</v>
      </c>
      <c r="AB66" s="12" t="str">
        <f t="shared" si="22"/>
        <v/>
      </c>
    </row>
    <row r="67" spans="7:28" x14ac:dyDescent="0.25">
      <c r="G67" s="11">
        <f t="shared" si="25"/>
        <v>6300</v>
      </c>
      <c r="H67" s="12">
        <f t="shared" si="2"/>
        <v>42.371342873905171</v>
      </c>
      <c r="I67" s="12">
        <f t="shared" si="3"/>
        <v>42.371342873905171</v>
      </c>
      <c r="J67" s="12" t="str">
        <f t="shared" si="4"/>
        <v/>
      </c>
      <c r="K67" s="12">
        <f t="shared" si="5"/>
        <v>61.751957103225031</v>
      </c>
      <c r="L67" s="12">
        <f t="shared" si="6"/>
        <v>61.751957103225031</v>
      </c>
      <c r="M67" s="12" t="str">
        <f t="shared" si="7"/>
        <v/>
      </c>
      <c r="N67" s="12">
        <f t="shared" si="8"/>
        <v>85.532213875895522</v>
      </c>
      <c r="O67" s="12">
        <f t="shared" si="9"/>
        <v>85.532213875895522</v>
      </c>
      <c r="P67" s="12" t="str">
        <f t="shared" si="10"/>
        <v/>
      </c>
      <c r="Q67" s="12">
        <f t="shared" si="11"/>
        <v>111.0539228549934</v>
      </c>
      <c r="R67" s="12">
        <f t="shared" si="12"/>
        <v>111.0539228549934</v>
      </c>
      <c r="S67" s="12" t="str">
        <f t="shared" si="13"/>
        <v/>
      </c>
      <c r="T67" s="12">
        <f t="shared" si="14"/>
        <v>137.7068643401918</v>
      </c>
      <c r="U67" s="12">
        <f t="shared" si="15"/>
        <v>137.7068643401918</v>
      </c>
      <c r="V67" s="12" t="str">
        <f t="shared" si="16"/>
        <v/>
      </c>
      <c r="W67" s="12" t="e">
        <f t="shared" si="17"/>
        <v>#N/A</v>
      </c>
      <c r="X67" s="12">
        <f t="shared" si="18"/>
        <v>218.58232434951083</v>
      </c>
      <c r="Y67" s="12" t="str">
        <f t="shared" si="19"/>
        <v>TOPSPEED</v>
      </c>
      <c r="Z67" s="12">
        <f t="shared" si="20"/>
        <v>46.680292996675185</v>
      </c>
      <c r="AA67" s="12">
        <f t="shared" si="21"/>
        <v>46.680292996675185</v>
      </c>
      <c r="AB67" s="12" t="str">
        <f t="shared" si="22"/>
        <v/>
      </c>
    </row>
    <row r="68" spans="7:28" x14ac:dyDescent="0.25">
      <c r="G68" s="11">
        <f t="shared" si="25"/>
        <v>6400</v>
      </c>
      <c r="H68" s="12">
        <f t="shared" si="2"/>
        <v>43.043903871903666</v>
      </c>
      <c r="I68" s="12">
        <f t="shared" si="3"/>
        <v>43.043903871903666</v>
      </c>
      <c r="J68" s="12" t="str">
        <f t="shared" si="4"/>
        <v/>
      </c>
      <c r="K68" s="12">
        <f t="shared" si="5"/>
        <v>62.732146898514316</v>
      </c>
      <c r="L68" s="12">
        <f t="shared" si="6"/>
        <v>62.732146898514316</v>
      </c>
      <c r="M68" s="12" t="str">
        <f t="shared" si="7"/>
        <v/>
      </c>
      <c r="N68" s="12">
        <f t="shared" si="8"/>
        <v>86.88986806440181</v>
      </c>
      <c r="O68" s="12">
        <f t="shared" si="9"/>
        <v>86.88986806440181</v>
      </c>
      <c r="P68" s="12" t="str">
        <f t="shared" si="10"/>
        <v/>
      </c>
      <c r="Q68" s="12">
        <f t="shared" si="11"/>
        <v>112.81668353523139</v>
      </c>
      <c r="R68" s="12">
        <f t="shared" si="12"/>
        <v>112.81668353523139</v>
      </c>
      <c r="S68" s="12" t="str">
        <f t="shared" si="13"/>
        <v/>
      </c>
      <c r="T68" s="12">
        <f t="shared" si="14"/>
        <v>139.89268758368692</v>
      </c>
      <c r="U68" s="12">
        <f t="shared" si="15"/>
        <v>139.89268758368692</v>
      </c>
      <c r="V68" s="12" t="str">
        <f t="shared" si="16"/>
        <v/>
      </c>
      <c r="W68" s="12" t="e">
        <f t="shared" si="17"/>
        <v>#N/A</v>
      </c>
      <c r="X68" s="12">
        <f t="shared" si="18"/>
        <v>222.0518850534713</v>
      </c>
      <c r="Y68" s="12" t="str">
        <f t="shared" si="19"/>
        <v>TOPSPEED</v>
      </c>
      <c r="Z68" s="12">
        <f t="shared" si="20"/>
        <v>47.421250028368441</v>
      </c>
      <c r="AA68" s="12">
        <f t="shared" si="21"/>
        <v>47.421250028368441</v>
      </c>
      <c r="AB68" s="12" t="str">
        <f t="shared" si="22"/>
        <v/>
      </c>
    </row>
    <row r="69" spans="7:28" x14ac:dyDescent="0.25">
      <c r="G69" s="11">
        <f t="shared" si="25"/>
        <v>6500</v>
      </c>
      <c r="H69" s="12">
        <f t="shared" ref="H69:H104" si="26">IF(J69="",I69,NA())</f>
        <v>43.716464869902161</v>
      </c>
      <c r="I69" s="12">
        <f t="shared" ref="I69:I104" si="27">($G69/$E$3)*($D$13/1056)</f>
        <v>43.716464869902161</v>
      </c>
      <c r="J69" s="12" t="str">
        <f t="shared" ref="J69:J104" si="28">IF(I69&gt;$C$19,"TOPSPEED",IF($G69&gt;$C$18,"REDLINE",""))</f>
        <v/>
      </c>
      <c r="K69" s="12">
        <f t="shared" ref="K69:K104" si="29">IF(M69="",L69,NA())</f>
        <v>63.7123366938036</v>
      </c>
      <c r="L69" s="12">
        <f t="shared" ref="L69:L104" si="30">($G69/$E$4)*($D$13/1056)</f>
        <v>63.7123366938036</v>
      </c>
      <c r="M69" s="12" t="str">
        <f t="shared" ref="M69:M104" si="31">IF(L69&gt;$C$19,"TOPSPEED",IF($G69&gt;$C$18,"REDLINE",""))</f>
        <v/>
      </c>
      <c r="N69" s="12">
        <f t="shared" ref="N69:N104" si="32">IF(P69="",O69,NA())</f>
        <v>88.247522252908084</v>
      </c>
      <c r="O69" s="12">
        <f t="shared" ref="O69:O104" si="33">($G69/$E$5)*($D$13/1056)</f>
        <v>88.247522252908084</v>
      </c>
      <c r="P69" s="12" t="str">
        <f t="shared" ref="P69:P104" si="34">IF(O69&gt;$C$19,"TOPSPEED",IF($G69&gt;$C$18,"REDLINE",""))</f>
        <v/>
      </c>
      <c r="Q69" s="12">
        <f t="shared" ref="Q69:Q104" si="35">IF(S69="",R69,NA())</f>
        <v>114.57944421546939</v>
      </c>
      <c r="R69" s="12">
        <f t="shared" ref="R69:R104" si="36">($G69/$E$6)*($D$13/1056)</f>
        <v>114.57944421546939</v>
      </c>
      <c r="S69" s="12" t="str">
        <f t="shared" ref="S69:S104" si="37">IF(R69&gt;$C$19,"TOPSPEED",IF($G69&gt;$C$18,"REDLINE",""))</f>
        <v/>
      </c>
      <c r="T69" s="12">
        <f t="shared" ref="T69:T104" si="38">IF(V69="",U69,NA())</f>
        <v>142.07851082718204</v>
      </c>
      <c r="U69" s="12">
        <f t="shared" ref="U69:U104" si="39">($G69/$E$7)*($D$13/1056)</f>
        <v>142.07851082718204</v>
      </c>
      <c r="V69" s="12" t="str">
        <f t="shared" ref="V69:V104" si="40">IF(U69&gt;$C$19,"TOPSPEED",IF($G69&gt;$C$18,"REDLINE",""))</f>
        <v/>
      </c>
      <c r="W69" s="12" t="e">
        <f t="shared" ref="W69:W104" si="41">IF(Y69="",X69,NA())</f>
        <v>#N/A</v>
      </c>
      <c r="X69" s="12">
        <f t="shared" ref="X69:X104" si="42">($G69/$E$8)*($D$13/1056)</f>
        <v>225.52144575743179</v>
      </c>
      <c r="Y69" s="12" t="str">
        <f t="shared" ref="Y69:Y104" si="43">IF(X69&gt;$C$19,"TOPSPEED",IF($G69&gt;$C$18,"REDLINE",""))</f>
        <v>TOPSPEED</v>
      </c>
      <c r="Z69" s="12">
        <f t="shared" ref="Z69:Z104" si="44">IF(AB69="",AA69,NA())</f>
        <v>48.162207060061704</v>
      </c>
      <c r="AA69" s="12">
        <f t="shared" ref="AA69:AA104" si="45">($G69/$E$9)*($D$13/1056)</f>
        <v>48.162207060061704</v>
      </c>
      <c r="AB69" s="12" t="str">
        <f t="shared" ref="AB69:AB104" si="46">IF(AA69&gt;$C$19,"TOPSPEED",IF($G69&gt;$C$18,"REDLINE",""))</f>
        <v/>
      </c>
    </row>
    <row r="70" spans="7:28" x14ac:dyDescent="0.25">
      <c r="G70" s="11">
        <f t="shared" si="25"/>
        <v>6600</v>
      </c>
      <c r="H70" s="12">
        <f t="shared" si="26"/>
        <v>44.389025867900649</v>
      </c>
      <c r="I70" s="12">
        <f t="shared" si="27"/>
        <v>44.389025867900649</v>
      </c>
      <c r="J70" s="12" t="str">
        <f t="shared" si="28"/>
        <v/>
      </c>
      <c r="K70" s="12">
        <f t="shared" si="29"/>
        <v>64.692526489092884</v>
      </c>
      <c r="L70" s="12">
        <f t="shared" si="30"/>
        <v>64.692526489092884</v>
      </c>
      <c r="M70" s="12" t="str">
        <f t="shared" si="31"/>
        <v/>
      </c>
      <c r="N70" s="12">
        <f t="shared" si="32"/>
        <v>89.605176441414372</v>
      </c>
      <c r="O70" s="12">
        <f t="shared" si="33"/>
        <v>89.605176441414372</v>
      </c>
      <c r="P70" s="12" t="str">
        <f t="shared" si="34"/>
        <v/>
      </c>
      <c r="Q70" s="12">
        <f t="shared" si="35"/>
        <v>116.34220489570737</v>
      </c>
      <c r="R70" s="12">
        <f t="shared" si="36"/>
        <v>116.34220489570737</v>
      </c>
      <c r="S70" s="12" t="str">
        <f t="shared" si="37"/>
        <v/>
      </c>
      <c r="T70" s="12">
        <f t="shared" si="38"/>
        <v>144.26433407067714</v>
      </c>
      <c r="U70" s="12">
        <f t="shared" si="39"/>
        <v>144.26433407067714</v>
      </c>
      <c r="V70" s="12" t="str">
        <f t="shared" si="40"/>
        <v/>
      </c>
      <c r="W70" s="12" t="e">
        <f t="shared" si="41"/>
        <v>#N/A</v>
      </c>
      <c r="X70" s="12">
        <f t="shared" si="42"/>
        <v>228.99100646139229</v>
      </c>
      <c r="Y70" s="12" t="str">
        <f t="shared" si="43"/>
        <v>TOPSPEED</v>
      </c>
      <c r="Z70" s="12">
        <f t="shared" si="44"/>
        <v>48.903164091754959</v>
      </c>
      <c r="AA70" s="12">
        <f t="shared" si="45"/>
        <v>48.903164091754959</v>
      </c>
      <c r="AB70" s="12" t="str">
        <f t="shared" si="46"/>
        <v/>
      </c>
    </row>
    <row r="71" spans="7:28" x14ac:dyDescent="0.25">
      <c r="G71" s="11">
        <f t="shared" si="25"/>
        <v>6700</v>
      </c>
      <c r="H71" s="12">
        <f t="shared" si="26"/>
        <v>45.061586865899152</v>
      </c>
      <c r="I71" s="12">
        <f t="shared" si="27"/>
        <v>45.061586865899152</v>
      </c>
      <c r="J71" s="12" t="str">
        <f t="shared" si="28"/>
        <v/>
      </c>
      <c r="K71" s="12">
        <f t="shared" si="29"/>
        <v>65.672716284382162</v>
      </c>
      <c r="L71" s="12">
        <f t="shared" si="30"/>
        <v>65.672716284382162</v>
      </c>
      <c r="M71" s="12" t="str">
        <f t="shared" si="31"/>
        <v/>
      </c>
      <c r="N71" s="12">
        <f t="shared" si="32"/>
        <v>90.962830629920646</v>
      </c>
      <c r="O71" s="12">
        <f t="shared" si="33"/>
        <v>90.962830629920646</v>
      </c>
      <c r="P71" s="12" t="str">
        <f t="shared" si="34"/>
        <v/>
      </c>
      <c r="Q71" s="12">
        <f t="shared" si="35"/>
        <v>118.10496557594536</v>
      </c>
      <c r="R71" s="12">
        <f t="shared" si="36"/>
        <v>118.10496557594536</v>
      </c>
      <c r="S71" s="12" t="str">
        <f t="shared" si="37"/>
        <v/>
      </c>
      <c r="T71" s="12">
        <f t="shared" si="38"/>
        <v>146.45015731417226</v>
      </c>
      <c r="U71" s="12">
        <f t="shared" si="39"/>
        <v>146.45015731417226</v>
      </c>
      <c r="V71" s="12" t="str">
        <f t="shared" si="40"/>
        <v/>
      </c>
      <c r="W71" s="12" t="e">
        <f t="shared" si="41"/>
        <v>#N/A</v>
      </c>
      <c r="X71" s="12">
        <f t="shared" si="42"/>
        <v>232.46056716535276</v>
      </c>
      <c r="Y71" s="12" t="str">
        <f t="shared" si="43"/>
        <v>TOPSPEED</v>
      </c>
      <c r="Z71" s="12">
        <f t="shared" si="44"/>
        <v>49.644121123448208</v>
      </c>
      <c r="AA71" s="12">
        <f t="shared" si="45"/>
        <v>49.644121123448208</v>
      </c>
      <c r="AB71" s="12" t="str">
        <f t="shared" si="46"/>
        <v/>
      </c>
    </row>
    <row r="72" spans="7:28" x14ac:dyDescent="0.25">
      <c r="G72" s="11">
        <f t="shared" si="25"/>
        <v>6800</v>
      </c>
      <c r="H72" s="12">
        <f t="shared" si="26"/>
        <v>45.734147863897647</v>
      </c>
      <c r="I72" s="12">
        <f t="shared" si="27"/>
        <v>45.734147863897647</v>
      </c>
      <c r="J72" s="12" t="str">
        <f t="shared" si="28"/>
        <v/>
      </c>
      <c r="K72" s="12">
        <f t="shared" si="29"/>
        <v>66.652906079671453</v>
      </c>
      <c r="L72" s="12">
        <f t="shared" si="30"/>
        <v>66.652906079671453</v>
      </c>
      <c r="M72" s="12" t="str">
        <f t="shared" si="31"/>
        <v/>
      </c>
      <c r="N72" s="12">
        <f t="shared" si="32"/>
        <v>92.320484818426934</v>
      </c>
      <c r="O72" s="12">
        <f t="shared" si="33"/>
        <v>92.320484818426934</v>
      </c>
      <c r="P72" s="12" t="str">
        <f t="shared" si="34"/>
        <v/>
      </c>
      <c r="Q72" s="12">
        <f t="shared" si="35"/>
        <v>119.86772625618336</v>
      </c>
      <c r="R72" s="12">
        <f t="shared" si="36"/>
        <v>119.86772625618336</v>
      </c>
      <c r="S72" s="12" t="str">
        <f t="shared" si="37"/>
        <v/>
      </c>
      <c r="T72" s="12">
        <f t="shared" si="38"/>
        <v>148.63598055766735</v>
      </c>
      <c r="U72" s="12">
        <f t="shared" si="39"/>
        <v>148.63598055766735</v>
      </c>
      <c r="V72" s="12" t="str">
        <f t="shared" si="40"/>
        <v/>
      </c>
      <c r="W72" s="12" t="e">
        <f t="shared" si="41"/>
        <v>#N/A</v>
      </c>
      <c r="X72" s="12">
        <f t="shared" si="42"/>
        <v>235.93012786931328</v>
      </c>
      <c r="Y72" s="12" t="str">
        <f t="shared" si="43"/>
        <v>TOPSPEED</v>
      </c>
      <c r="Z72" s="12">
        <f t="shared" si="44"/>
        <v>50.385078155141471</v>
      </c>
      <c r="AA72" s="12">
        <f t="shared" si="45"/>
        <v>50.385078155141471</v>
      </c>
      <c r="AB72" s="12" t="str">
        <f t="shared" si="46"/>
        <v/>
      </c>
    </row>
    <row r="73" spans="7:28" x14ac:dyDescent="0.25">
      <c r="G73" s="11">
        <f t="shared" si="25"/>
        <v>6900</v>
      </c>
      <c r="H73" s="12">
        <f t="shared" si="26"/>
        <v>46.406708861896135</v>
      </c>
      <c r="I73" s="12">
        <f t="shared" si="27"/>
        <v>46.406708861896135</v>
      </c>
      <c r="J73" s="12" t="str">
        <f t="shared" si="28"/>
        <v/>
      </c>
      <c r="K73" s="12">
        <f t="shared" si="29"/>
        <v>67.633095874960745</v>
      </c>
      <c r="L73" s="12">
        <f t="shared" si="30"/>
        <v>67.633095874960745</v>
      </c>
      <c r="M73" s="12" t="str">
        <f t="shared" si="31"/>
        <v/>
      </c>
      <c r="N73" s="12">
        <f t="shared" si="32"/>
        <v>93.678139006933208</v>
      </c>
      <c r="O73" s="12">
        <f t="shared" si="33"/>
        <v>93.678139006933208</v>
      </c>
      <c r="P73" s="12" t="str">
        <f t="shared" si="34"/>
        <v/>
      </c>
      <c r="Q73" s="12">
        <f t="shared" si="35"/>
        <v>121.63048693642135</v>
      </c>
      <c r="R73" s="12">
        <f t="shared" si="36"/>
        <v>121.63048693642135</v>
      </c>
      <c r="S73" s="12" t="str">
        <f t="shared" si="37"/>
        <v/>
      </c>
      <c r="T73" s="12">
        <f t="shared" si="38"/>
        <v>150.82180380116247</v>
      </c>
      <c r="U73" s="12">
        <f t="shared" si="39"/>
        <v>150.82180380116247</v>
      </c>
      <c r="V73" s="12" t="str">
        <f t="shared" si="40"/>
        <v/>
      </c>
      <c r="W73" s="12" t="e">
        <f t="shared" si="41"/>
        <v>#N/A</v>
      </c>
      <c r="X73" s="12">
        <f t="shared" si="42"/>
        <v>239.39968857327375</v>
      </c>
      <c r="Y73" s="12" t="str">
        <f t="shared" si="43"/>
        <v>TOPSPEED</v>
      </c>
      <c r="Z73" s="12">
        <f t="shared" si="44"/>
        <v>51.126035186834727</v>
      </c>
      <c r="AA73" s="12">
        <f t="shared" si="45"/>
        <v>51.126035186834727</v>
      </c>
      <c r="AB73" s="12" t="str">
        <f t="shared" si="46"/>
        <v/>
      </c>
    </row>
    <row r="74" spans="7:28" x14ac:dyDescent="0.25">
      <c r="G74" s="11">
        <f t="shared" si="25"/>
        <v>7000</v>
      </c>
      <c r="H74" s="12">
        <f t="shared" si="26"/>
        <v>47.07926985989463</v>
      </c>
      <c r="I74" s="12">
        <f t="shared" si="27"/>
        <v>47.07926985989463</v>
      </c>
      <c r="J74" s="12" t="str">
        <f t="shared" si="28"/>
        <v/>
      </c>
      <c r="K74" s="12">
        <f t="shared" si="29"/>
        <v>68.613285670250022</v>
      </c>
      <c r="L74" s="12">
        <f t="shared" si="30"/>
        <v>68.613285670250022</v>
      </c>
      <c r="M74" s="12" t="str">
        <f t="shared" si="31"/>
        <v/>
      </c>
      <c r="N74" s="12">
        <f t="shared" si="32"/>
        <v>95.035793195439467</v>
      </c>
      <c r="O74" s="12">
        <f t="shared" si="33"/>
        <v>95.035793195439467</v>
      </c>
      <c r="P74" s="12" t="str">
        <f t="shared" si="34"/>
        <v/>
      </c>
      <c r="Q74" s="12">
        <f t="shared" si="35"/>
        <v>123.39324761665934</v>
      </c>
      <c r="R74" s="12">
        <f t="shared" si="36"/>
        <v>123.39324761665934</v>
      </c>
      <c r="S74" s="12" t="str">
        <f t="shared" si="37"/>
        <v/>
      </c>
      <c r="T74" s="12">
        <f t="shared" si="38"/>
        <v>153.00762704465757</v>
      </c>
      <c r="U74" s="12">
        <f t="shared" si="39"/>
        <v>153.00762704465757</v>
      </c>
      <c r="V74" s="12" t="str">
        <f t="shared" si="40"/>
        <v/>
      </c>
      <c r="W74" s="12" t="e">
        <f t="shared" si="41"/>
        <v>#N/A</v>
      </c>
      <c r="X74" s="12">
        <f t="shared" si="42"/>
        <v>242.86924927723425</v>
      </c>
      <c r="Y74" s="12" t="str">
        <f t="shared" si="43"/>
        <v>TOPSPEED</v>
      </c>
      <c r="Z74" s="12">
        <f t="shared" si="44"/>
        <v>51.866992218527983</v>
      </c>
      <c r="AA74" s="12">
        <f t="shared" si="45"/>
        <v>51.866992218527983</v>
      </c>
      <c r="AB74" s="12" t="str">
        <f t="shared" si="46"/>
        <v/>
      </c>
    </row>
    <row r="75" spans="7:28" x14ac:dyDescent="0.25">
      <c r="G75" s="11">
        <f t="shared" si="25"/>
        <v>7100</v>
      </c>
      <c r="H75" s="12">
        <f t="shared" si="26"/>
        <v>47.751830857893133</v>
      </c>
      <c r="I75" s="12">
        <f t="shared" si="27"/>
        <v>47.751830857893133</v>
      </c>
      <c r="J75" s="12" t="str">
        <f t="shared" si="28"/>
        <v/>
      </c>
      <c r="K75" s="12">
        <f t="shared" si="29"/>
        <v>69.593475465539314</v>
      </c>
      <c r="L75" s="12">
        <f t="shared" si="30"/>
        <v>69.593475465539314</v>
      </c>
      <c r="M75" s="12" t="str">
        <f t="shared" si="31"/>
        <v/>
      </c>
      <c r="N75" s="12">
        <f t="shared" si="32"/>
        <v>96.393447383945755</v>
      </c>
      <c r="O75" s="12">
        <f t="shared" si="33"/>
        <v>96.393447383945755</v>
      </c>
      <c r="P75" s="12" t="str">
        <f t="shared" si="34"/>
        <v/>
      </c>
      <c r="Q75" s="12">
        <f t="shared" si="35"/>
        <v>125.15600829689734</v>
      </c>
      <c r="R75" s="12">
        <f t="shared" si="36"/>
        <v>125.15600829689734</v>
      </c>
      <c r="S75" s="12" t="str">
        <f t="shared" si="37"/>
        <v/>
      </c>
      <c r="T75" s="12">
        <f t="shared" si="38"/>
        <v>155.19345028815269</v>
      </c>
      <c r="U75" s="12">
        <f t="shared" si="39"/>
        <v>155.19345028815269</v>
      </c>
      <c r="V75" s="12" t="str">
        <f t="shared" si="40"/>
        <v/>
      </c>
      <c r="W75" s="12" t="e">
        <f t="shared" si="41"/>
        <v>#N/A</v>
      </c>
      <c r="X75" s="12">
        <f t="shared" si="42"/>
        <v>246.33880998119471</v>
      </c>
      <c r="Y75" s="12" t="str">
        <f t="shared" si="43"/>
        <v>TOPSPEED</v>
      </c>
      <c r="Z75" s="12">
        <f t="shared" si="44"/>
        <v>52.607949250221239</v>
      </c>
      <c r="AA75" s="12">
        <f t="shared" si="45"/>
        <v>52.607949250221239</v>
      </c>
      <c r="AB75" s="12" t="str">
        <f t="shared" si="46"/>
        <v/>
      </c>
    </row>
    <row r="76" spans="7:28" x14ac:dyDescent="0.25">
      <c r="G76" s="11">
        <f t="shared" si="25"/>
        <v>7200</v>
      </c>
      <c r="H76" s="12">
        <f t="shared" si="26"/>
        <v>48.424391855891628</v>
      </c>
      <c r="I76" s="12">
        <f t="shared" si="27"/>
        <v>48.424391855891628</v>
      </c>
      <c r="J76" s="12" t="str">
        <f t="shared" si="28"/>
        <v/>
      </c>
      <c r="K76" s="12">
        <f t="shared" si="29"/>
        <v>70.573665260828605</v>
      </c>
      <c r="L76" s="12">
        <f t="shared" si="30"/>
        <v>70.573665260828605</v>
      </c>
      <c r="M76" s="12" t="str">
        <f t="shared" si="31"/>
        <v/>
      </c>
      <c r="N76" s="12">
        <f t="shared" si="32"/>
        <v>97.751101572452029</v>
      </c>
      <c r="O76" s="12">
        <f t="shared" si="33"/>
        <v>97.751101572452029</v>
      </c>
      <c r="P76" s="12" t="str">
        <f t="shared" si="34"/>
        <v/>
      </c>
      <c r="Q76" s="12">
        <f t="shared" si="35"/>
        <v>126.91876897713531</v>
      </c>
      <c r="R76" s="12">
        <f t="shared" si="36"/>
        <v>126.91876897713531</v>
      </c>
      <c r="S76" s="12" t="str">
        <f t="shared" si="37"/>
        <v/>
      </c>
      <c r="T76" s="12">
        <f t="shared" si="38"/>
        <v>157.37927353164778</v>
      </c>
      <c r="U76" s="12">
        <f t="shared" si="39"/>
        <v>157.37927353164778</v>
      </c>
      <c r="V76" s="12" t="str">
        <f t="shared" si="40"/>
        <v/>
      </c>
      <c r="W76" s="12" t="e">
        <f t="shared" si="41"/>
        <v>#N/A</v>
      </c>
      <c r="X76" s="12">
        <f t="shared" si="42"/>
        <v>249.80837068515521</v>
      </c>
      <c r="Y76" s="12" t="str">
        <f t="shared" si="43"/>
        <v>TOPSPEED</v>
      </c>
      <c r="Z76" s="12">
        <f t="shared" si="44"/>
        <v>53.348906281914502</v>
      </c>
      <c r="AA76" s="12">
        <f t="shared" si="45"/>
        <v>53.348906281914502</v>
      </c>
      <c r="AB76" s="12" t="str">
        <f t="shared" si="46"/>
        <v/>
      </c>
    </row>
    <row r="77" spans="7:28" x14ac:dyDescent="0.25">
      <c r="G77" s="11">
        <f t="shared" si="25"/>
        <v>7300</v>
      </c>
      <c r="H77" s="12">
        <f t="shared" si="26"/>
        <v>49.096952853890116</v>
      </c>
      <c r="I77" s="12">
        <f t="shared" si="27"/>
        <v>49.096952853890116</v>
      </c>
      <c r="J77" s="12" t="str">
        <f t="shared" si="28"/>
        <v/>
      </c>
      <c r="K77" s="12">
        <f t="shared" si="29"/>
        <v>71.553855056117882</v>
      </c>
      <c r="L77" s="12">
        <f t="shared" si="30"/>
        <v>71.553855056117882</v>
      </c>
      <c r="M77" s="12" t="str">
        <f t="shared" si="31"/>
        <v/>
      </c>
      <c r="N77" s="12">
        <f t="shared" si="32"/>
        <v>99.108755760958317</v>
      </c>
      <c r="O77" s="12">
        <f t="shared" si="33"/>
        <v>99.108755760958317</v>
      </c>
      <c r="P77" s="12" t="str">
        <f t="shared" si="34"/>
        <v/>
      </c>
      <c r="Q77" s="12">
        <f t="shared" si="35"/>
        <v>128.68152965737332</v>
      </c>
      <c r="R77" s="12">
        <f t="shared" si="36"/>
        <v>128.68152965737332</v>
      </c>
      <c r="S77" s="12" t="str">
        <f t="shared" si="37"/>
        <v/>
      </c>
      <c r="T77" s="12">
        <f t="shared" si="38"/>
        <v>159.56509677514288</v>
      </c>
      <c r="U77" s="12">
        <f t="shared" si="39"/>
        <v>159.56509677514288</v>
      </c>
      <c r="V77" s="12" t="str">
        <f t="shared" si="40"/>
        <v/>
      </c>
      <c r="W77" s="12" t="e">
        <f t="shared" si="41"/>
        <v>#N/A</v>
      </c>
      <c r="X77" s="12">
        <f t="shared" si="42"/>
        <v>253.27793138911568</v>
      </c>
      <c r="Y77" s="12" t="str">
        <f t="shared" si="43"/>
        <v>TOPSPEED</v>
      </c>
      <c r="Z77" s="12">
        <f t="shared" si="44"/>
        <v>54.089863313607758</v>
      </c>
      <c r="AA77" s="12">
        <f t="shared" si="45"/>
        <v>54.089863313607758</v>
      </c>
      <c r="AB77" s="12" t="str">
        <f t="shared" si="46"/>
        <v/>
      </c>
    </row>
    <row r="78" spans="7:28" x14ac:dyDescent="0.25">
      <c r="G78" s="11">
        <f t="shared" si="25"/>
        <v>7400</v>
      </c>
      <c r="H78" s="12">
        <f t="shared" si="26"/>
        <v>49.769513851888611</v>
      </c>
      <c r="I78" s="12">
        <f t="shared" si="27"/>
        <v>49.769513851888611</v>
      </c>
      <c r="J78" s="12" t="str">
        <f t="shared" si="28"/>
        <v/>
      </c>
      <c r="K78" s="12">
        <f t="shared" si="29"/>
        <v>72.534044851407174</v>
      </c>
      <c r="L78" s="12">
        <f t="shared" si="30"/>
        <v>72.534044851407174</v>
      </c>
      <c r="M78" s="12" t="str">
        <f t="shared" si="31"/>
        <v/>
      </c>
      <c r="N78" s="12">
        <f t="shared" si="32"/>
        <v>100.46640994946459</v>
      </c>
      <c r="O78" s="12">
        <f t="shared" si="33"/>
        <v>100.46640994946459</v>
      </c>
      <c r="P78" s="12" t="str">
        <f t="shared" si="34"/>
        <v/>
      </c>
      <c r="Q78" s="12">
        <f t="shared" si="35"/>
        <v>130.44429033761131</v>
      </c>
      <c r="R78" s="12">
        <f t="shared" si="36"/>
        <v>130.44429033761131</v>
      </c>
      <c r="S78" s="12" t="str">
        <f t="shared" si="37"/>
        <v/>
      </c>
      <c r="T78" s="12">
        <f t="shared" si="38"/>
        <v>161.750920018638</v>
      </c>
      <c r="U78" s="12">
        <f t="shared" si="39"/>
        <v>161.750920018638</v>
      </c>
      <c r="V78" s="12" t="str">
        <f t="shared" si="40"/>
        <v/>
      </c>
      <c r="W78" s="12" t="e">
        <f t="shared" si="41"/>
        <v>#N/A</v>
      </c>
      <c r="X78" s="12">
        <f t="shared" si="42"/>
        <v>256.74749209307618</v>
      </c>
      <c r="Y78" s="12" t="str">
        <f t="shared" si="43"/>
        <v>TOPSPEED</v>
      </c>
      <c r="Z78" s="12">
        <f t="shared" si="44"/>
        <v>54.830820345301007</v>
      </c>
      <c r="AA78" s="12">
        <f t="shared" si="45"/>
        <v>54.830820345301007</v>
      </c>
      <c r="AB78" s="12" t="str">
        <f t="shared" si="46"/>
        <v/>
      </c>
    </row>
    <row r="79" spans="7:28" x14ac:dyDescent="0.25">
      <c r="G79" s="11">
        <f t="shared" si="25"/>
        <v>7500</v>
      </c>
      <c r="H79" s="12">
        <f t="shared" si="26"/>
        <v>50.442074849887113</v>
      </c>
      <c r="I79" s="12">
        <f t="shared" si="27"/>
        <v>50.442074849887113</v>
      </c>
      <c r="J79" s="12" t="str">
        <f t="shared" si="28"/>
        <v/>
      </c>
      <c r="K79" s="12">
        <f t="shared" si="29"/>
        <v>73.514234646696465</v>
      </c>
      <c r="L79" s="12">
        <f t="shared" si="30"/>
        <v>73.514234646696465</v>
      </c>
      <c r="M79" s="12" t="str">
        <f t="shared" si="31"/>
        <v/>
      </c>
      <c r="N79" s="12">
        <f t="shared" si="32"/>
        <v>101.82406413797088</v>
      </c>
      <c r="O79" s="12">
        <f t="shared" si="33"/>
        <v>101.82406413797088</v>
      </c>
      <c r="P79" s="12" t="str">
        <f t="shared" si="34"/>
        <v/>
      </c>
      <c r="Q79" s="12">
        <f t="shared" si="35"/>
        <v>132.2070510178493</v>
      </c>
      <c r="R79" s="12">
        <f t="shared" si="36"/>
        <v>132.2070510178493</v>
      </c>
      <c r="S79" s="12" t="str">
        <f t="shared" si="37"/>
        <v/>
      </c>
      <c r="T79" s="12">
        <f t="shared" si="38"/>
        <v>163.93674326213309</v>
      </c>
      <c r="U79" s="12">
        <f t="shared" si="39"/>
        <v>163.93674326213309</v>
      </c>
      <c r="V79" s="12" t="str">
        <f t="shared" si="40"/>
        <v/>
      </c>
      <c r="W79" s="12" t="e">
        <f t="shared" si="41"/>
        <v>#N/A</v>
      </c>
      <c r="X79" s="12">
        <f t="shared" si="42"/>
        <v>260.21705279703667</v>
      </c>
      <c r="Y79" s="12" t="str">
        <f t="shared" si="43"/>
        <v>TOPSPEED</v>
      </c>
      <c r="Z79" s="12">
        <f t="shared" si="44"/>
        <v>55.57177737699427</v>
      </c>
      <c r="AA79" s="12">
        <f t="shared" si="45"/>
        <v>55.57177737699427</v>
      </c>
      <c r="AB79" s="12" t="str">
        <f t="shared" si="46"/>
        <v/>
      </c>
    </row>
    <row r="80" spans="7:28" x14ac:dyDescent="0.25">
      <c r="G80" s="11">
        <f t="shared" si="25"/>
        <v>7600</v>
      </c>
      <c r="H80" s="12">
        <f t="shared" si="26"/>
        <v>51.114635847885602</v>
      </c>
      <c r="I80" s="12">
        <f t="shared" si="27"/>
        <v>51.114635847885602</v>
      </c>
      <c r="J80" s="12" t="str">
        <f t="shared" si="28"/>
        <v/>
      </c>
      <c r="K80" s="12">
        <f t="shared" si="29"/>
        <v>74.494424441985743</v>
      </c>
      <c r="L80" s="12">
        <f t="shared" si="30"/>
        <v>74.494424441985743</v>
      </c>
      <c r="M80" s="12" t="str">
        <f t="shared" si="31"/>
        <v/>
      </c>
      <c r="N80" s="12">
        <f t="shared" si="32"/>
        <v>103.18171832647715</v>
      </c>
      <c r="O80" s="12">
        <f t="shared" si="33"/>
        <v>103.18171832647715</v>
      </c>
      <c r="P80" s="12" t="str">
        <f t="shared" si="34"/>
        <v/>
      </c>
      <c r="Q80" s="12">
        <f t="shared" si="35"/>
        <v>133.96981169808728</v>
      </c>
      <c r="R80" s="12">
        <f t="shared" si="36"/>
        <v>133.96981169808728</v>
      </c>
      <c r="S80" s="12" t="str">
        <f t="shared" si="37"/>
        <v/>
      </c>
      <c r="T80" s="12">
        <f t="shared" si="38"/>
        <v>166.12256650562821</v>
      </c>
      <c r="U80" s="12">
        <f t="shared" si="39"/>
        <v>166.12256650562821</v>
      </c>
      <c r="V80" s="12" t="str">
        <f t="shared" si="40"/>
        <v/>
      </c>
      <c r="W80" s="12" t="e">
        <f t="shared" si="41"/>
        <v>#N/A</v>
      </c>
      <c r="X80" s="12">
        <f t="shared" si="42"/>
        <v>263.68661350099717</v>
      </c>
      <c r="Y80" s="12" t="str">
        <f t="shared" si="43"/>
        <v>TOPSPEED</v>
      </c>
      <c r="Z80" s="12">
        <f t="shared" si="44"/>
        <v>56.312734408687525</v>
      </c>
      <c r="AA80" s="12">
        <f t="shared" si="45"/>
        <v>56.312734408687525</v>
      </c>
      <c r="AB80" s="12" t="str">
        <f t="shared" si="46"/>
        <v/>
      </c>
    </row>
    <row r="81" spans="7:28" x14ac:dyDescent="0.25">
      <c r="G81" s="11">
        <f t="shared" si="25"/>
        <v>7700</v>
      </c>
      <c r="H81" s="12">
        <f t="shared" si="26"/>
        <v>51.787196845884097</v>
      </c>
      <c r="I81" s="12">
        <f t="shared" si="27"/>
        <v>51.787196845884097</v>
      </c>
      <c r="J81" s="12" t="str">
        <f t="shared" si="28"/>
        <v/>
      </c>
      <c r="K81" s="12">
        <f t="shared" si="29"/>
        <v>75.474614237275034</v>
      </c>
      <c r="L81" s="12">
        <f t="shared" si="30"/>
        <v>75.474614237275034</v>
      </c>
      <c r="M81" s="12" t="str">
        <f t="shared" si="31"/>
        <v/>
      </c>
      <c r="N81" s="12">
        <f t="shared" si="32"/>
        <v>104.53937251498341</v>
      </c>
      <c r="O81" s="12">
        <f t="shared" si="33"/>
        <v>104.53937251498341</v>
      </c>
      <c r="P81" s="12" t="str">
        <f t="shared" si="34"/>
        <v/>
      </c>
      <c r="Q81" s="12">
        <f t="shared" si="35"/>
        <v>135.73257237832527</v>
      </c>
      <c r="R81" s="12">
        <f t="shared" si="36"/>
        <v>135.73257237832527</v>
      </c>
      <c r="S81" s="12" t="str">
        <f t="shared" si="37"/>
        <v/>
      </c>
      <c r="T81" s="12">
        <f t="shared" si="38"/>
        <v>168.30838974912331</v>
      </c>
      <c r="U81" s="12">
        <f t="shared" si="39"/>
        <v>168.30838974912331</v>
      </c>
      <c r="V81" s="12" t="str">
        <f t="shared" si="40"/>
        <v/>
      </c>
      <c r="W81" s="12" t="e">
        <f t="shared" si="41"/>
        <v>#N/A</v>
      </c>
      <c r="X81" s="12">
        <f t="shared" si="42"/>
        <v>267.15617420495767</v>
      </c>
      <c r="Y81" s="12" t="str">
        <f t="shared" si="43"/>
        <v>TOPSPEED</v>
      </c>
      <c r="Z81" s="12">
        <f t="shared" si="44"/>
        <v>57.053691440380781</v>
      </c>
      <c r="AA81" s="12">
        <f t="shared" si="45"/>
        <v>57.053691440380781</v>
      </c>
      <c r="AB81" s="12" t="str">
        <f t="shared" si="46"/>
        <v/>
      </c>
    </row>
    <row r="82" spans="7:28" x14ac:dyDescent="0.25">
      <c r="G82" s="11">
        <f t="shared" ref="G82:G104" si="47">G81+100</f>
        <v>7800</v>
      </c>
      <c r="H82" s="12">
        <f t="shared" si="26"/>
        <v>52.459757843882585</v>
      </c>
      <c r="I82" s="12">
        <f t="shared" si="27"/>
        <v>52.459757843882585</v>
      </c>
      <c r="J82" s="12" t="str">
        <f t="shared" si="28"/>
        <v/>
      </c>
      <c r="K82" s="12">
        <f t="shared" si="29"/>
        <v>76.454804032564326</v>
      </c>
      <c r="L82" s="12">
        <f t="shared" si="30"/>
        <v>76.454804032564326</v>
      </c>
      <c r="M82" s="12" t="str">
        <f t="shared" si="31"/>
        <v/>
      </c>
      <c r="N82" s="12">
        <f t="shared" si="32"/>
        <v>105.8970267034897</v>
      </c>
      <c r="O82" s="12">
        <f t="shared" si="33"/>
        <v>105.8970267034897</v>
      </c>
      <c r="P82" s="12" t="str">
        <f t="shared" si="34"/>
        <v/>
      </c>
      <c r="Q82" s="12">
        <f t="shared" si="35"/>
        <v>137.49533305856326</v>
      </c>
      <c r="R82" s="12">
        <f t="shared" si="36"/>
        <v>137.49533305856326</v>
      </c>
      <c r="S82" s="12" t="str">
        <f t="shared" si="37"/>
        <v/>
      </c>
      <c r="T82" s="12">
        <f t="shared" si="38"/>
        <v>170.49421299261843</v>
      </c>
      <c r="U82" s="12">
        <f t="shared" si="39"/>
        <v>170.49421299261843</v>
      </c>
      <c r="V82" s="12" t="str">
        <f t="shared" si="40"/>
        <v/>
      </c>
      <c r="W82" s="12" t="e">
        <f t="shared" si="41"/>
        <v>#N/A</v>
      </c>
      <c r="X82" s="12">
        <f t="shared" si="42"/>
        <v>270.62573490891816</v>
      </c>
      <c r="Y82" s="12" t="str">
        <f t="shared" si="43"/>
        <v>TOPSPEED</v>
      </c>
      <c r="Z82" s="12">
        <f t="shared" si="44"/>
        <v>57.794648472074037</v>
      </c>
      <c r="AA82" s="12">
        <f t="shared" si="45"/>
        <v>57.794648472074037</v>
      </c>
      <c r="AB82" s="12" t="str">
        <f t="shared" si="46"/>
        <v/>
      </c>
    </row>
    <row r="83" spans="7:28" x14ac:dyDescent="0.25">
      <c r="G83" s="11">
        <f t="shared" si="47"/>
        <v>7900</v>
      </c>
      <c r="H83" s="12">
        <f t="shared" si="26"/>
        <v>53.13231884188108</v>
      </c>
      <c r="I83" s="12">
        <f t="shared" si="27"/>
        <v>53.13231884188108</v>
      </c>
      <c r="J83" s="12" t="str">
        <f t="shared" si="28"/>
        <v/>
      </c>
      <c r="K83" s="12">
        <f t="shared" si="29"/>
        <v>77.434993827853603</v>
      </c>
      <c r="L83" s="12">
        <f t="shared" si="30"/>
        <v>77.434993827853603</v>
      </c>
      <c r="M83" s="12" t="str">
        <f t="shared" si="31"/>
        <v/>
      </c>
      <c r="N83" s="12">
        <f t="shared" si="32"/>
        <v>107.25468089199597</v>
      </c>
      <c r="O83" s="12">
        <f t="shared" si="33"/>
        <v>107.25468089199597</v>
      </c>
      <c r="P83" s="12" t="str">
        <f t="shared" si="34"/>
        <v/>
      </c>
      <c r="Q83" s="12">
        <f t="shared" si="35"/>
        <v>139.25809373880125</v>
      </c>
      <c r="R83" s="12">
        <f t="shared" si="36"/>
        <v>139.25809373880125</v>
      </c>
      <c r="S83" s="12" t="str">
        <f t="shared" si="37"/>
        <v/>
      </c>
      <c r="T83" s="12">
        <f t="shared" si="38"/>
        <v>172.68003623611352</v>
      </c>
      <c r="U83" s="12">
        <f t="shared" si="39"/>
        <v>172.68003623611352</v>
      </c>
      <c r="V83" s="12" t="str">
        <f t="shared" si="40"/>
        <v/>
      </c>
      <c r="W83" s="12" t="e">
        <f t="shared" si="41"/>
        <v>#N/A</v>
      </c>
      <c r="X83" s="12">
        <f t="shared" si="42"/>
        <v>274.09529561287866</v>
      </c>
      <c r="Y83" s="12" t="str">
        <f t="shared" si="43"/>
        <v>TOPSPEED</v>
      </c>
      <c r="Z83" s="12">
        <f t="shared" si="44"/>
        <v>58.5356055037673</v>
      </c>
      <c r="AA83" s="12">
        <f t="shared" si="45"/>
        <v>58.5356055037673</v>
      </c>
      <c r="AB83" s="12" t="str">
        <f t="shared" si="46"/>
        <v/>
      </c>
    </row>
    <row r="84" spans="7:28" x14ac:dyDescent="0.25">
      <c r="G84" s="11">
        <f t="shared" si="47"/>
        <v>8000</v>
      </c>
      <c r="H84" s="12">
        <f t="shared" si="26"/>
        <v>53.804879839879582</v>
      </c>
      <c r="I84" s="12">
        <f t="shared" si="27"/>
        <v>53.804879839879582</v>
      </c>
      <c r="J84" s="12" t="str">
        <f t="shared" si="28"/>
        <v/>
      </c>
      <c r="K84" s="12">
        <f t="shared" si="29"/>
        <v>78.41518362314288</v>
      </c>
      <c r="L84" s="12">
        <f t="shared" si="30"/>
        <v>78.41518362314288</v>
      </c>
      <c r="M84" s="12" t="str">
        <f t="shared" si="31"/>
        <v/>
      </c>
      <c r="N84" s="12">
        <f t="shared" si="32"/>
        <v>108.61233508050226</v>
      </c>
      <c r="O84" s="12">
        <f t="shared" si="33"/>
        <v>108.61233508050226</v>
      </c>
      <c r="P84" s="12" t="str">
        <f t="shared" si="34"/>
        <v/>
      </c>
      <c r="Q84" s="12">
        <f t="shared" si="35"/>
        <v>141.02085441903924</v>
      </c>
      <c r="R84" s="12">
        <f t="shared" si="36"/>
        <v>141.02085441903924</v>
      </c>
      <c r="S84" s="12" t="str">
        <f t="shared" si="37"/>
        <v/>
      </c>
      <c r="T84" s="12">
        <f t="shared" si="38"/>
        <v>174.86585947960864</v>
      </c>
      <c r="U84" s="12">
        <f t="shared" si="39"/>
        <v>174.86585947960864</v>
      </c>
      <c r="V84" s="12" t="str">
        <f t="shared" si="40"/>
        <v/>
      </c>
      <c r="W84" s="12" t="e">
        <f t="shared" si="41"/>
        <v>#N/A</v>
      </c>
      <c r="X84" s="12">
        <f t="shared" si="42"/>
        <v>277.5648563168391</v>
      </c>
      <c r="Y84" s="12" t="str">
        <f t="shared" si="43"/>
        <v>TOPSPEED</v>
      </c>
      <c r="Z84" s="12">
        <f t="shared" si="44"/>
        <v>59.276562535460556</v>
      </c>
      <c r="AA84" s="12">
        <f t="shared" si="45"/>
        <v>59.276562535460556</v>
      </c>
      <c r="AB84" s="12" t="str">
        <f t="shared" si="46"/>
        <v/>
      </c>
    </row>
    <row r="85" spans="7:28" x14ac:dyDescent="0.25">
      <c r="G85" s="11">
        <f t="shared" si="47"/>
        <v>8100</v>
      </c>
      <c r="H85" s="12">
        <f t="shared" si="26"/>
        <v>54.477440837878078</v>
      </c>
      <c r="I85" s="12">
        <f t="shared" si="27"/>
        <v>54.477440837878078</v>
      </c>
      <c r="J85" s="12" t="str">
        <f t="shared" si="28"/>
        <v/>
      </c>
      <c r="K85" s="12">
        <f t="shared" si="29"/>
        <v>79.395373418432172</v>
      </c>
      <c r="L85" s="12">
        <f t="shared" si="30"/>
        <v>79.395373418432172</v>
      </c>
      <c r="M85" s="12" t="str">
        <f t="shared" si="31"/>
        <v/>
      </c>
      <c r="N85" s="12">
        <f t="shared" si="32"/>
        <v>109.96998926900854</v>
      </c>
      <c r="O85" s="12">
        <f t="shared" si="33"/>
        <v>109.96998926900854</v>
      </c>
      <c r="P85" s="12" t="str">
        <f t="shared" si="34"/>
        <v/>
      </c>
      <c r="Q85" s="12">
        <f t="shared" si="35"/>
        <v>142.78361509927723</v>
      </c>
      <c r="R85" s="12">
        <f t="shared" si="36"/>
        <v>142.78361509927723</v>
      </c>
      <c r="S85" s="12" t="str">
        <f t="shared" si="37"/>
        <v/>
      </c>
      <c r="T85" s="12" t="e">
        <f t="shared" si="38"/>
        <v>#N/A</v>
      </c>
      <c r="U85" s="12">
        <f t="shared" si="39"/>
        <v>177.05168272310377</v>
      </c>
      <c r="V85" s="12" t="str">
        <f t="shared" si="40"/>
        <v>TOPSPEED</v>
      </c>
      <c r="W85" s="12" t="e">
        <f t="shared" si="41"/>
        <v>#N/A</v>
      </c>
      <c r="X85" s="12">
        <f t="shared" si="42"/>
        <v>281.03441702079965</v>
      </c>
      <c r="Y85" s="12" t="str">
        <f t="shared" si="43"/>
        <v>TOPSPEED</v>
      </c>
      <c r="Z85" s="12">
        <f t="shared" si="44"/>
        <v>60.017519567153805</v>
      </c>
      <c r="AA85" s="12">
        <f t="shared" si="45"/>
        <v>60.017519567153805</v>
      </c>
      <c r="AB85" s="12" t="str">
        <f t="shared" si="46"/>
        <v/>
      </c>
    </row>
    <row r="86" spans="7:28" x14ac:dyDescent="0.25">
      <c r="G86" s="11">
        <f t="shared" si="47"/>
        <v>8200</v>
      </c>
      <c r="H86" s="12">
        <f t="shared" si="26"/>
        <v>55.150001835876566</v>
      </c>
      <c r="I86" s="12">
        <f t="shared" si="27"/>
        <v>55.150001835876566</v>
      </c>
      <c r="J86" s="12" t="str">
        <f t="shared" si="28"/>
        <v/>
      </c>
      <c r="K86" s="12">
        <f t="shared" si="29"/>
        <v>80.375563213721463</v>
      </c>
      <c r="L86" s="12">
        <f t="shared" si="30"/>
        <v>80.375563213721463</v>
      </c>
      <c r="M86" s="12" t="str">
        <f t="shared" si="31"/>
        <v/>
      </c>
      <c r="N86" s="12">
        <f t="shared" si="32"/>
        <v>111.32764345751482</v>
      </c>
      <c r="O86" s="12">
        <f t="shared" si="33"/>
        <v>111.32764345751482</v>
      </c>
      <c r="P86" s="12" t="str">
        <f t="shared" si="34"/>
        <v/>
      </c>
      <c r="Q86" s="12">
        <f t="shared" si="35"/>
        <v>144.54637577951522</v>
      </c>
      <c r="R86" s="12">
        <f t="shared" si="36"/>
        <v>144.54637577951522</v>
      </c>
      <c r="S86" s="12" t="str">
        <f t="shared" si="37"/>
        <v/>
      </c>
      <c r="T86" s="12" t="e">
        <f t="shared" si="38"/>
        <v>#N/A</v>
      </c>
      <c r="U86" s="12">
        <f t="shared" si="39"/>
        <v>179.23750596659886</v>
      </c>
      <c r="V86" s="12" t="str">
        <f t="shared" si="40"/>
        <v>TOPSPEED</v>
      </c>
      <c r="W86" s="12" t="e">
        <f t="shared" si="41"/>
        <v>#N/A</v>
      </c>
      <c r="X86" s="12">
        <f t="shared" si="42"/>
        <v>284.50397772476009</v>
      </c>
      <c r="Y86" s="12" t="str">
        <f t="shared" si="43"/>
        <v>TOPSPEED</v>
      </c>
      <c r="Z86" s="12">
        <f t="shared" si="44"/>
        <v>60.758476598847068</v>
      </c>
      <c r="AA86" s="12">
        <f t="shared" si="45"/>
        <v>60.758476598847068</v>
      </c>
      <c r="AB86" s="12" t="str">
        <f t="shared" si="46"/>
        <v/>
      </c>
    </row>
    <row r="87" spans="7:28" x14ac:dyDescent="0.25">
      <c r="G87" s="11">
        <f t="shared" si="47"/>
        <v>8300</v>
      </c>
      <c r="H87" s="12" t="e">
        <f t="shared" si="26"/>
        <v>#N/A</v>
      </c>
      <c r="I87" s="12">
        <f t="shared" si="27"/>
        <v>55.822562833875061</v>
      </c>
      <c r="J87" s="12" t="str">
        <f t="shared" si="28"/>
        <v>REDLINE</v>
      </c>
      <c r="K87" s="12" t="e">
        <f t="shared" si="29"/>
        <v>#N/A</v>
      </c>
      <c r="L87" s="12">
        <f t="shared" si="30"/>
        <v>81.355753009010741</v>
      </c>
      <c r="M87" s="12" t="str">
        <f t="shared" si="31"/>
        <v>REDLINE</v>
      </c>
      <c r="N87" s="12" t="e">
        <f t="shared" si="32"/>
        <v>#N/A</v>
      </c>
      <c r="O87" s="12">
        <f t="shared" si="33"/>
        <v>112.6852976460211</v>
      </c>
      <c r="P87" s="12" t="str">
        <f t="shared" si="34"/>
        <v>REDLINE</v>
      </c>
      <c r="Q87" s="12" t="e">
        <f t="shared" si="35"/>
        <v>#N/A</v>
      </c>
      <c r="R87" s="12">
        <f t="shared" si="36"/>
        <v>146.3091364597532</v>
      </c>
      <c r="S87" s="12" t="str">
        <f t="shared" si="37"/>
        <v>REDLINE</v>
      </c>
      <c r="T87" s="12" t="e">
        <f t="shared" si="38"/>
        <v>#N/A</v>
      </c>
      <c r="U87" s="12">
        <f t="shared" si="39"/>
        <v>181.42332921009395</v>
      </c>
      <c r="V87" s="12" t="str">
        <f t="shared" si="40"/>
        <v>TOPSPEED</v>
      </c>
      <c r="W87" s="12" t="e">
        <f t="shared" si="41"/>
        <v>#N/A</v>
      </c>
      <c r="X87" s="12">
        <f t="shared" si="42"/>
        <v>287.97353842872059</v>
      </c>
      <c r="Y87" s="12" t="str">
        <f t="shared" si="43"/>
        <v>TOPSPEED</v>
      </c>
      <c r="Z87" s="12" t="e">
        <f t="shared" si="44"/>
        <v>#N/A</v>
      </c>
      <c r="AA87" s="12">
        <f t="shared" si="45"/>
        <v>61.499433630540324</v>
      </c>
      <c r="AB87" s="12" t="str">
        <f t="shared" si="46"/>
        <v>REDLINE</v>
      </c>
    </row>
    <row r="88" spans="7:28" x14ac:dyDescent="0.25">
      <c r="G88" s="11">
        <f t="shared" si="47"/>
        <v>8400</v>
      </c>
      <c r="H88" s="12" t="e">
        <f t="shared" si="26"/>
        <v>#N/A</v>
      </c>
      <c r="I88" s="12">
        <f t="shared" si="27"/>
        <v>56.495123831873563</v>
      </c>
      <c r="J88" s="12" t="str">
        <f t="shared" si="28"/>
        <v>REDLINE</v>
      </c>
      <c r="K88" s="12" t="e">
        <f t="shared" si="29"/>
        <v>#N/A</v>
      </c>
      <c r="L88" s="12">
        <f t="shared" si="30"/>
        <v>82.335942804300032</v>
      </c>
      <c r="M88" s="12" t="str">
        <f t="shared" si="31"/>
        <v>REDLINE</v>
      </c>
      <c r="N88" s="12" t="e">
        <f t="shared" si="32"/>
        <v>#N/A</v>
      </c>
      <c r="O88" s="12">
        <f t="shared" si="33"/>
        <v>114.04295183452737</v>
      </c>
      <c r="P88" s="12" t="str">
        <f t="shared" si="34"/>
        <v>REDLINE</v>
      </c>
      <c r="Q88" s="12" t="e">
        <f t="shared" si="35"/>
        <v>#N/A</v>
      </c>
      <c r="R88" s="12">
        <f t="shared" si="36"/>
        <v>148.07189713999119</v>
      </c>
      <c r="S88" s="12" t="str">
        <f t="shared" si="37"/>
        <v>REDLINE</v>
      </c>
      <c r="T88" s="12" t="e">
        <f t="shared" si="38"/>
        <v>#N/A</v>
      </c>
      <c r="U88" s="12">
        <f t="shared" si="39"/>
        <v>183.60915245358908</v>
      </c>
      <c r="V88" s="12" t="str">
        <f t="shared" si="40"/>
        <v>TOPSPEED</v>
      </c>
      <c r="W88" s="12" t="e">
        <f t="shared" si="41"/>
        <v>#N/A</v>
      </c>
      <c r="X88" s="12">
        <f t="shared" si="42"/>
        <v>291.44309913268108</v>
      </c>
      <c r="Y88" s="12" t="str">
        <f t="shared" si="43"/>
        <v>TOPSPEED</v>
      </c>
      <c r="Z88" s="12" t="e">
        <f t="shared" si="44"/>
        <v>#N/A</v>
      </c>
      <c r="AA88" s="12">
        <f t="shared" si="45"/>
        <v>62.24039066223358</v>
      </c>
      <c r="AB88" s="12" t="str">
        <f t="shared" si="46"/>
        <v>REDLINE</v>
      </c>
    </row>
    <row r="89" spans="7:28" x14ac:dyDescent="0.25">
      <c r="G89" s="11">
        <f t="shared" si="47"/>
        <v>8500</v>
      </c>
      <c r="H89" s="12" t="e">
        <f t="shared" si="26"/>
        <v>#N/A</v>
      </c>
      <c r="I89" s="12">
        <f t="shared" si="27"/>
        <v>57.167684829872051</v>
      </c>
      <c r="J89" s="12" t="str">
        <f t="shared" si="28"/>
        <v>REDLINE</v>
      </c>
      <c r="K89" s="12" t="e">
        <f t="shared" si="29"/>
        <v>#N/A</v>
      </c>
      <c r="L89" s="12">
        <f t="shared" si="30"/>
        <v>83.316132599589324</v>
      </c>
      <c r="M89" s="12" t="str">
        <f t="shared" si="31"/>
        <v>REDLINE</v>
      </c>
      <c r="N89" s="12" t="e">
        <f t="shared" si="32"/>
        <v>#N/A</v>
      </c>
      <c r="O89" s="12">
        <f t="shared" si="33"/>
        <v>115.40060602303365</v>
      </c>
      <c r="P89" s="12" t="str">
        <f t="shared" si="34"/>
        <v>REDLINE</v>
      </c>
      <c r="Q89" s="12" t="e">
        <f t="shared" si="35"/>
        <v>#N/A</v>
      </c>
      <c r="R89" s="12">
        <f t="shared" si="36"/>
        <v>149.83465782022918</v>
      </c>
      <c r="S89" s="12" t="str">
        <f t="shared" si="37"/>
        <v>REDLINE</v>
      </c>
      <c r="T89" s="12" t="e">
        <f t="shared" si="38"/>
        <v>#N/A</v>
      </c>
      <c r="U89" s="12">
        <f t="shared" si="39"/>
        <v>185.7949756970842</v>
      </c>
      <c r="V89" s="12" t="str">
        <f t="shared" si="40"/>
        <v>TOPSPEED</v>
      </c>
      <c r="W89" s="12" t="e">
        <f t="shared" si="41"/>
        <v>#N/A</v>
      </c>
      <c r="X89" s="12">
        <f t="shared" si="42"/>
        <v>294.91265983664158</v>
      </c>
      <c r="Y89" s="12" t="str">
        <f t="shared" si="43"/>
        <v>TOPSPEED</v>
      </c>
      <c r="Z89" s="12" t="e">
        <f t="shared" si="44"/>
        <v>#N/A</v>
      </c>
      <c r="AA89" s="12">
        <f t="shared" si="45"/>
        <v>62.981347693926836</v>
      </c>
      <c r="AB89" s="12" t="str">
        <f t="shared" si="46"/>
        <v>REDLINE</v>
      </c>
    </row>
    <row r="90" spans="7:28" x14ac:dyDescent="0.25">
      <c r="G90" s="11">
        <f t="shared" si="47"/>
        <v>8600</v>
      </c>
      <c r="H90" s="12" t="e">
        <f t="shared" si="26"/>
        <v>#N/A</v>
      </c>
      <c r="I90" s="12">
        <f t="shared" si="27"/>
        <v>57.840245827870547</v>
      </c>
      <c r="J90" s="12" t="str">
        <f t="shared" si="28"/>
        <v>REDLINE</v>
      </c>
      <c r="K90" s="12" t="e">
        <f t="shared" si="29"/>
        <v>#N/A</v>
      </c>
      <c r="L90" s="12">
        <f t="shared" si="30"/>
        <v>84.296322394878601</v>
      </c>
      <c r="M90" s="12" t="str">
        <f t="shared" si="31"/>
        <v>REDLINE</v>
      </c>
      <c r="N90" s="12" t="e">
        <f t="shared" si="32"/>
        <v>#N/A</v>
      </c>
      <c r="O90" s="12">
        <f t="shared" si="33"/>
        <v>116.75826021153992</v>
      </c>
      <c r="P90" s="12" t="str">
        <f t="shared" si="34"/>
        <v>REDLINE</v>
      </c>
      <c r="Q90" s="12" t="e">
        <f t="shared" si="35"/>
        <v>#N/A</v>
      </c>
      <c r="R90" s="12">
        <f t="shared" si="36"/>
        <v>151.5974185004672</v>
      </c>
      <c r="S90" s="12" t="str">
        <f t="shared" si="37"/>
        <v>REDLINE</v>
      </c>
      <c r="T90" s="12" t="e">
        <f t="shared" si="38"/>
        <v>#N/A</v>
      </c>
      <c r="U90" s="12">
        <f t="shared" si="39"/>
        <v>187.98079894057929</v>
      </c>
      <c r="V90" s="12" t="str">
        <f t="shared" si="40"/>
        <v>TOPSPEED</v>
      </c>
      <c r="W90" s="12" t="e">
        <f t="shared" si="41"/>
        <v>#N/A</v>
      </c>
      <c r="X90" s="12">
        <f t="shared" si="42"/>
        <v>298.38222054060208</v>
      </c>
      <c r="Y90" s="12" t="str">
        <f t="shared" si="43"/>
        <v>TOPSPEED</v>
      </c>
      <c r="Z90" s="12" t="e">
        <f t="shared" si="44"/>
        <v>#N/A</v>
      </c>
      <c r="AA90" s="12">
        <f t="shared" si="45"/>
        <v>63.722304725620099</v>
      </c>
      <c r="AB90" s="12" t="str">
        <f t="shared" si="46"/>
        <v>REDLINE</v>
      </c>
    </row>
    <row r="91" spans="7:28" x14ac:dyDescent="0.25">
      <c r="G91" s="11">
        <f t="shared" si="47"/>
        <v>8700</v>
      </c>
      <c r="H91" s="12" t="e">
        <f t="shared" si="26"/>
        <v>#N/A</v>
      </c>
      <c r="I91" s="12">
        <f t="shared" si="27"/>
        <v>58.512806825869042</v>
      </c>
      <c r="J91" s="12" t="str">
        <f t="shared" si="28"/>
        <v>REDLINE</v>
      </c>
      <c r="K91" s="12" t="e">
        <f t="shared" si="29"/>
        <v>#N/A</v>
      </c>
      <c r="L91" s="12">
        <f t="shared" si="30"/>
        <v>85.276512190167892</v>
      </c>
      <c r="M91" s="12" t="str">
        <f t="shared" si="31"/>
        <v>REDLINE</v>
      </c>
      <c r="N91" s="12" t="e">
        <f t="shared" si="32"/>
        <v>#N/A</v>
      </c>
      <c r="O91" s="12">
        <f t="shared" si="33"/>
        <v>118.11591440004621</v>
      </c>
      <c r="P91" s="12" t="str">
        <f t="shared" si="34"/>
        <v>REDLINE</v>
      </c>
      <c r="Q91" s="12" t="e">
        <f t="shared" si="35"/>
        <v>#N/A</v>
      </c>
      <c r="R91" s="12">
        <f t="shared" si="36"/>
        <v>153.36017918070519</v>
      </c>
      <c r="S91" s="12" t="str">
        <f t="shared" si="37"/>
        <v>REDLINE</v>
      </c>
      <c r="T91" s="12" t="e">
        <f t="shared" si="38"/>
        <v>#N/A</v>
      </c>
      <c r="U91" s="12">
        <f t="shared" si="39"/>
        <v>190.16662218407438</v>
      </c>
      <c r="V91" s="12" t="str">
        <f t="shared" si="40"/>
        <v>TOPSPEED</v>
      </c>
      <c r="W91" s="12" t="e">
        <f t="shared" si="41"/>
        <v>#N/A</v>
      </c>
      <c r="X91" s="12">
        <f t="shared" si="42"/>
        <v>301.85178124456257</v>
      </c>
      <c r="Y91" s="12" t="str">
        <f t="shared" si="43"/>
        <v>TOPSPEED</v>
      </c>
      <c r="Z91" s="12" t="e">
        <f t="shared" si="44"/>
        <v>#N/A</v>
      </c>
      <c r="AA91" s="12">
        <f t="shared" si="45"/>
        <v>64.463261757313347</v>
      </c>
      <c r="AB91" s="12" t="str">
        <f t="shared" si="46"/>
        <v>REDLINE</v>
      </c>
    </row>
    <row r="92" spans="7:28" x14ac:dyDescent="0.25">
      <c r="G92" s="11">
        <f t="shared" si="47"/>
        <v>8800</v>
      </c>
      <c r="H92" s="12" t="e">
        <f t="shared" si="26"/>
        <v>#N/A</v>
      </c>
      <c r="I92" s="12">
        <f t="shared" si="27"/>
        <v>59.185367823867544</v>
      </c>
      <c r="J92" s="12" t="str">
        <f t="shared" si="28"/>
        <v>REDLINE</v>
      </c>
      <c r="K92" s="12" t="e">
        <f t="shared" si="29"/>
        <v>#N/A</v>
      </c>
      <c r="L92" s="12">
        <f t="shared" si="30"/>
        <v>86.256701985457184</v>
      </c>
      <c r="M92" s="12" t="str">
        <f t="shared" si="31"/>
        <v>REDLINE</v>
      </c>
      <c r="N92" s="12" t="e">
        <f t="shared" si="32"/>
        <v>#N/A</v>
      </c>
      <c r="O92" s="12">
        <f t="shared" si="33"/>
        <v>119.47356858855248</v>
      </c>
      <c r="P92" s="12" t="str">
        <f t="shared" si="34"/>
        <v>REDLINE</v>
      </c>
      <c r="Q92" s="12" t="e">
        <f t="shared" si="35"/>
        <v>#N/A</v>
      </c>
      <c r="R92" s="12">
        <f t="shared" si="36"/>
        <v>155.12293986094318</v>
      </c>
      <c r="S92" s="12" t="str">
        <f t="shared" si="37"/>
        <v>REDLINE</v>
      </c>
      <c r="T92" s="12" t="e">
        <f t="shared" si="38"/>
        <v>#N/A</v>
      </c>
      <c r="U92" s="12">
        <f t="shared" si="39"/>
        <v>192.35244542756951</v>
      </c>
      <c r="V92" s="12" t="str">
        <f t="shared" si="40"/>
        <v>TOPSPEED</v>
      </c>
      <c r="W92" s="12" t="e">
        <f t="shared" si="41"/>
        <v>#N/A</v>
      </c>
      <c r="X92" s="12">
        <f t="shared" si="42"/>
        <v>305.32134194852307</v>
      </c>
      <c r="Y92" s="12" t="str">
        <f t="shared" si="43"/>
        <v>TOPSPEED</v>
      </c>
      <c r="Z92" s="12" t="e">
        <f t="shared" si="44"/>
        <v>#N/A</v>
      </c>
      <c r="AA92" s="12">
        <f t="shared" si="45"/>
        <v>65.204218789006603</v>
      </c>
      <c r="AB92" s="12" t="str">
        <f t="shared" si="46"/>
        <v>REDLINE</v>
      </c>
    </row>
    <row r="93" spans="7:28" x14ac:dyDescent="0.25">
      <c r="G93" s="11">
        <f t="shared" si="47"/>
        <v>8900</v>
      </c>
      <c r="H93" s="12" t="e">
        <f t="shared" si="26"/>
        <v>#N/A</v>
      </c>
      <c r="I93" s="12">
        <f t="shared" si="27"/>
        <v>59.857928821866032</v>
      </c>
      <c r="J93" s="12" t="str">
        <f t="shared" si="28"/>
        <v>REDLINE</v>
      </c>
      <c r="K93" s="12" t="e">
        <f t="shared" si="29"/>
        <v>#N/A</v>
      </c>
      <c r="L93" s="12">
        <f t="shared" si="30"/>
        <v>87.236891780746461</v>
      </c>
      <c r="M93" s="12" t="str">
        <f t="shared" si="31"/>
        <v>REDLINE</v>
      </c>
      <c r="N93" s="12" t="e">
        <f t="shared" si="32"/>
        <v>#N/A</v>
      </c>
      <c r="O93" s="12">
        <f t="shared" si="33"/>
        <v>120.83122277705877</v>
      </c>
      <c r="P93" s="12" t="str">
        <f t="shared" si="34"/>
        <v>REDLINE</v>
      </c>
      <c r="Q93" s="12" t="e">
        <f t="shared" si="35"/>
        <v>#N/A</v>
      </c>
      <c r="R93" s="12">
        <f t="shared" si="36"/>
        <v>156.88570054118114</v>
      </c>
      <c r="S93" s="12" t="str">
        <f t="shared" si="37"/>
        <v>REDLINE</v>
      </c>
      <c r="T93" s="12" t="e">
        <f t="shared" si="38"/>
        <v>#N/A</v>
      </c>
      <c r="U93" s="12">
        <f t="shared" si="39"/>
        <v>194.53826867106463</v>
      </c>
      <c r="V93" s="12" t="str">
        <f t="shared" si="40"/>
        <v>TOPSPEED</v>
      </c>
      <c r="W93" s="12" t="e">
        <f t="shared" si="41"/>
        <v>#N/A</v>
      </c>
      <c r="X93" s="12">
        <f t="shared" si="42"/>
        <v>308.79090265248351</v>
      </c>
      <c r="Y93" s="12" t="str">
        <f t="shared" si="43"/>
        <v>TOPSPEED</v>
      </c>
      <c r="Z93" s="12" t="e">
        <f t="shared" si="44"/>
        <v>#N/A</v>
      </c>
      <c r="AA93" s="12">
        <f t="shared" si="45"/>
        <v>65.945175820699873</v>
      </c>
      <c r="AB93" s="12" t="str">
        <f t="shared" si="46"/>
        <v>REDLINE</v>
      </c>
    </row>
    <row r="94" spans="7:28" x14ac:dyDescent="0.25">
      <c r="G94" s="11">
        <f t="shared" si="47"/>
        <v>9000</v>
      </c>
      <c r="H94" s="12" t="e">
        <f t="shared" si="26"/>
        <v>#N/A</v>
      </c>
      <c r="I94" s="12">
        <f t="shared" si="27"/>
        <v>60.530489819864528</v>
      </c>
      <c r="J94" s="12" t="str">
        <f t="shared" si="28"/>
        <v>REDLINE</v>
      </c>
      <c r="K94" s="12" t="e">
        <f t="shared" si="29"/>
        <v>#N/A</v>
      </c>
      <c r="L94" s="12">
        <f t="shared" si="30"/>
        <v>88.217081576035753</v>
      </c>
      <c r="M94" s="12" t="str">
        <f t="shared" si="31"/>
        <v>REDLINE</v>
      </c>
      <c r="N94" s="12" t="e">
        <f t="shared" si="32"/>
        <v>#N/A</v>
      </c>
      <c r="O94" s="12">
        <f t="shared" si="33"/>
        <v>122.18887696556504</v>
      </c>
      <c r="P94" s="12" t="str">
        <f t="shared" si="34"/>
        <v>REDLINE</v>
      </c>
      <c r="Q94" s="12" t="e">
        <f t="shared" si="35"/>
        <v>#N/A</v>
      </c>
      <c r="R94" s="12">
        <f t="shared" si="36"/>
        <v>158.64846122141915</v>
      </c>
      <c r="S94" s="12" t="str">
        <f t="shared" si="37"/>
        <v>REDLINE</v>
      </c>
      <c r="T94" s="12" t="e">
        <f t="shared" si="38"/>
        <v>#N/A</v>
      </c>
      <c r="U94" s="12">
        <f t="shared" si="39"/>
        <v>196.72409191455972</v>
      </c>
      <c r="V94" s="12" t="str">
        <f t="shared" si="40"/>
        <v>TOPSPEED</v>
      </c>
      <c r="W94" s="12" t="e">
        <f t="shared" si="41"/>
        <v>#N/A</v>
      </c>
      <c r="X94" s="12">
        <f t="shared" si="42"/>
        <v>312.26046335644401</v>
      </c>
      <c r="Y94" s="12" t="str">
        <f t="shared" si="43"/>
        <v>TOPSPEED</v>
      </c>
      <c r="Z94" s="12" t="e">
        <f t="shared" si="44"/>
        <v>#N/A</v>
      </c>
      <c r="AA94" s="12">
        <f t="shared" si="45"/>
        <v>66.686132852393129</v>
      </c>
      <c r="AB94" s="12" t="str">
        <f t="shared" si="46"/>
        <v>REDLINE</v>
      </c>
    </row>
    <row r="95" spans="7:28" x14ac:dyDescent="0.25">
      <c r="G95" s="11">
        <f t="shared" si="47"/>
        <v>9100</v>
      </c>
      <c r="H95" s="12" t="e">
        <f t="shared" si="26"/>
        <v>#N/A</v>
      </c>
      <c r="I95" s="12">
        <f t="shared" si="27"/>
        <v>61.203050817863016</v>
      </c>
      <c r="J95" s="12" t="str">
        <f t="shared" si="28"/>
        <v>REDLINE</v>
      </c>
      <c r="K95" s="12" t="e">
        <f t="shared" si="29"/>
        <v>#N/A</v>
      </c>
      <c r="L95" s="12">
        <f t="shared" si="30"/>
        <v>89.197271371325044</v>
      </c>
      <c r="M95" s="12" t="str">
        <f t="shared" si="31"/>
        <v>REDLINE</v>
      </c>
      <c r="N95" s="12" t="e">
        <f t="shared" si="32"/>
        <v>#N/A</v>
      </c>
      <c r="O95" s="12">
        <f t="shared" si="33"/>
        <v>123.54653115407133</v>
      </c>
      <c r="P95" s="12" t="str">
        <f t="shared" si="34"/>
        <v>REDLINE</v>
      </c>
      <c r="Q95" s="12" t="e">
        <f t="shared" si="35"/>
        <v>#N/A</v>
      </c>
      <c r="R95" s="12">
        <f t="shared" si="36"/>
        <v>160.41122190165714</v>
      </c>
      <c r="S95" s="12" t="str">
        <f t="shared" si="37"/>
        <v>REDLINE</v>
      </c>
      <c r="T95" s="12" t="e">
        <f t="shared" si="38"/>
        <v>#N/A</v>
      </c>
      <c r="U95" s="12">
        <f t="shared" si="39"/>
        <v>198.90991515805482</v>
      </c>
      <c r="V95" s="12" t="str">
        <f t="shared" si="40"/>
        <v>TOPSPEED</v>
      </c>
      <c r="W95" s="12" t="e">
        <f t="shared" si="41"/>
        <v>#N/A</v>
      </c>
      <c r="X95" s="12">
        <f t="shared" si="42"/>
        <v>315.7300240604045</v>
      </c>
      <c r="Y95" s="12" t="str">
        <f t="shared" si="43"/>
        <v>TOPSPEED</v>
      </c>
      <c r="Z95" s="12" t="e">
        <f t="shared" si="44"/>
        <v>#N/A</v>
      </c>
      <c r="AA95" s="12">
        <f t="shared" si="45"/>
        <v>67.427089884086371</v>
      </c>
      <c r="AB95" s="12" t="str">
        <f t="shared" si="46"/>
        <v>REDLINE</v>
      </c>
    </row>
    <row r="96" spans="7:28" x14ac:dyDescent="0.25">
      <c r="G96" s="11">
        <f t="shared" si="47"/>
        <v>9200</v>
      </c>
      <c r="H96" s="12" t="e">
        <f t="shared" si="26"/>
        <v>#N/A</v>
      </c>
      <c r="I96" s="12">
        <f t="shared" si="27"/>
        <v>61.875611815861518</v>
      </c>
      <c r="J96" s="12" t="str">
        <f t="shared" si="28"/>
        <v>REDLINE</v>
      </c>
      <c r="K96" s="12" t="e">
        <f t="shared" si="29"/>
        <v>#N/A</v>
      </c>
      <c r="L96" s="12">
        <f t="shared" si="30"/>
        <v>90.177461166614322</v>
      </c>
      <c r="M96" s="12" t="str">
        <f t="shared" si="31"/>
        <v>REDLINE</v>
      </c>
      <c r="N96" s="12" t="e">
        <f t="shared" si="32"/>
        <v>#N/A</v>
      </c>
      <c r="O96" s="12">
        <f t="shared" si="33"/>
        <v>124.90418534257759</v>
      </c>
      <c r="P96" s="12" t="str">
        <f t="shared" si="34"/>
        <v>REDLINE</v>
      </c>
      <c r="Q96" s="12" t="e">
        <f t="shared" si="35"/>
        <v>#N/A</v>
      </c>
      <c r="R96" s="12">
        <f t="shared" si="36"/>
        <v>162.17398258189513</v>
      </c>
      <c r="S96" s="12" t="str">
        <f t="shared" si="37"/>
        <v>REDLINE</v>
      </c>
      <c r="T96" s="12" t="e">
        <f t="shared" si="38"/>
        <v>#N/A</v>
      </c>
      <c r="U96" s="12">
        <f t="shared" si="39"/>
        <v>201.09573840154994</v>
      </c>
      <c r="V96" s="12" t="str">
        <f t="shared" si="40"/>
        <v>TOPSPEED</v>
      </c>
      <c r="W96" s="12" t="e">
        <f t="shared" si="41"/>
        <v>#N/A</v>
      </c>
      <c r="X96" s="12">
        <f t="shared" si="42"/>
        <v>319.199584764365</v>
      </c>
      <c r="Y96" s="12" t="str">
        <f t="shared" si="43"/>
        <v>TOPSPEED</v>
      </c>
      <c r="Z96" s="12" t="e">
        <f t="shared" si="44"/>
        <v>#N/A</v>
      </c>
      <c r="AA96" s="12">
        <f t="shared" si="45"/>
        <v>68.168046915779627</v>
      </c>
      <c r="AB96" s="12" t="str">
        <f t="shared" si="46"/>
        <v>REDLINE</v>
      </c>
    </row>
    <row r="97" spans="7:28" x14ac:dyDescent="0.25">
      <c r="G97" s="11">
        <f t="shared" si="47"/>
        <v>9300</v>
      </c>
      <c r="H97" s="12" t="e">
        <f t="shared" si="26"/>
        <v>#N/A</v>
      </c>
      <c r="I97" s="12">
        <f t="shared" si="27"/>
        <v>62.548172813860013</v>
      </c>
      <c r="J97" s="12" t="str">
        <f t="shared" si="28"/>
        <v>REDLINE</v>
      </c>
      <c r="K97" s="12" t="e">
        <f t="shared" si="29"/>
        <v>#N/A</v>
      </c>
      <c r="L97" s="12">
        <f t="shared" si="30"/>
        <v>91.157650961903613</v>
      </c>
      <c r="M97" s="12" t="str">
        <f t="shared" si="31"/>
        <v>REDLINE</v>
      </c>
      <c r="N97" s="12" t="e">
        <f t="shared" si="32"/>
        <v>#N/A</v>
      </c>
      <c r="O97" s="12">
        <f t="shared" si="33"/>
        <v>126.26183953108388</v>
      </c>
      <c r="P97" s="12" t="str">
        <f t="shared" si="34"/>
        <v>REDLINE</v>
      </c>
      <c r="Q97" s="12" t="e">
        <f t="shared" si="35"/>
        <v>#N/A</v>
      </c>
      <c r="R97" s="12">
        <f t="shared" si="36"/>
        <v>163.93674326213312</v>
      </c>
      <c r="S97" s="12" t="str">
        <f t="shared" si="37"/>
        <v>REDLINE</v>
      </c>
      <c r="T97" s="12" t="e">
        <f t="shared" si="38"/>
        <v>#N/A</v>
      </c>
      <c r="U97" s="12">
        <f t="shared" si="39"/>
        <v>203.28156164504506</v>
      </c>
      <c r="V97" s="12" t="str">
        <f t="shared" si="40"/>
        <v>TOPSPEED</v>
      </c>
      <c r="W97" s="12" t="e">
        <f t="shared" si="41"/>
        <v>#N/A</v>
      </c>
      <c r="X97" s="12">
        <f t="shared" si="42"/>
        <v>322.6691454683255</v>
      </c>
      <c r="Y97" s="12" t="str">
        <f t="shared" si="43"/>
        <v>TOPSPEED</v>
      </c>
      <c r="Z97" s="12" t="e">
        <f t="shared" si="44"/>
        <v>#N/A</v>
      </c>
      <c r="AA97" s="12">
        <f t="shared" si="45"/>
        <v>68.909003947472897</v>
      </c>
      <c r="AB97" s="12" t="str">
        <f t="shared" si="46"/>
        <v>REDLINE</v>
      </c>
    </row>
    <row r="98" spans="7:28" x14ac:dyDescent="0.25">
      <c r="G98" s="11">
        <f t="shared" si="47"/>
        <v>9400</v>
      </c>
      <c r="H98" s="12" t="e">
        <f t="shared" si="26"/>
        <v>#N/A</v>
      </c>
      <c r="I98" s="12">
        <f t="shared" si="27"/>
        <v>63.220733811858501</v>
      </c>
      <c r="J98" s="12" t="str">
        <f t="shared" si="28"/>
        <v>REDLINE</v>
      </c>
      <c r="K98" s="12" t="e">
        <f t="shared" si="29"/>
        <v>#N/A</v>
      </c>
      <c r="L98" s="12">
        <f t="shared" si="30"/>
        <v>92.137840757192905</v>
      </c>
      <c r="M98" s="12" t="str">
        <f t="shared" si="31"/>
        <v>REDLINE</v>
      </c>
      <c r="N98" s="12" t="e">
        <f t="shared" si="32"/>
        <v>#N/A</v>
      </c>
      <c r="O98" s="12">
        <f t="shared" si="33"/>
        <v>127.61949371959015</v>
      </c>
      <c r="P98" s="12" t="str">
        <f t="shared" si="34"/>
        <v>REDLINE</v>
      </c>
      <c r="Q98" s="12" t="e">
        <f t="shared" si="35"/>
        <v>#N/A</v>
      </c>
      <c r="R98" s="12">
        <f t="shared" si="36"/>
        <v>165.69950394237111</v>
      </c>
      <c r="S98" s="12" t="str">
        <f t="shared" si="37"/>
        <v>REDLINE</v>
      </c>
      <c r="T98" s="12" t="e">
        <f t="shared" si="38"/>
        <v>#N/A</v>
      </c>
      <c r="U98" s="12">
        <f t="shared" si="39"/>
        <v>205.46738488854015</v>
      </c>
      <c r="V98" s="12" t="str">
        <f t="shared" si="40"/>
        <v>TOPSPEED</v>
      </c>
      <c r="W98" s="12" t="e">
        <f t="shared" si="41"/>
        <v>#N/A</v>
      </c>
      <c r="X98" s="12">
        <f t="shared" si="42"/>
        <v>326.13870617228599</v>
      </c>
      <c r="Y98" s="12" t="str">
        <f t="shared" si="43"/>
        <v>TOPSPEED</v>
      </c>
      <c r="Z98" s="12" t="e">
        <f t="shared" si="44"/>
        <v>#N/A</v>
      </c>
      <c r="AA98" s="12">
        <f t="shared" si="45"/>
        <v>69.649960979166153</v>
      </c>
      <c r="AB98" s="12" t="str">
        <f t="shared" si="46"/>
        <v>REDLINE</v>
      </c>
    </row>
    <row r="99" spans="7:28" x14ac:dyDescent="0.25">
      <c r="G99" s="11">
        <f t="shared" si="47"/>
        <v>9500</v>
      </c>
      <c r="H99" s="12" t="e">
        <f t="shared" si="26"/>
        <v>#N/A</v>
      </c>
      <c r="I99" s="12">
        <f t="shared" si="27"/>
        <v>63.893294809856997</v>
      </c>
      <c r="J99" s="12" t="str">
        <f t="shared" si="28"/>
        <v>REDLINE</v>
      </c>
      <c r="K99" s="12" t="e">
        <f t="shared" si="29"/>
        <v>#N/A</v>
      </c>
      <c r="L99" s="12">
        <f t="shared" si="30"/>
        <v>93.118030552482182</v>
      </c>
      <c r="M99" s="12" t="str">
        <f t="shared" si="31"/>
        <v>REDLINE</v>
      </c>
      <c r="N99" s="12" t="e">
        <f t="shared" si="32"/>
        <v>#N/A</v>
      </c>
      <c r="O99" s="12">
        <f t="shared" si="33"/>
        <v>128.97714790809644</v>
      </c>
      <c r="P99" s="12" t="str">
        <f t="shared" si="34"/>
        <v>REDLINE</v>
      </c>
      <c r="Q99" s="12" t="e">
        <f t="shared" si="35"/>
        <v>#N/A</v>
      </c>
      <c r="R99" s="12">
        <f t="shared" si="36"/>
        <v>167.4622646226091</v>
      </c>
      <c r="S99" s="12" t="str">
        <f t="shared" si="37"/>
        <v>REDLINE</v>
      </c>
      <c r="T99" s="12" t="e">
        <f t="shared" si="38"/>
        <v>#N/A</v>
      </c>
      <c r="U99" s="12">
        <f t="shared" si="39"/>
        <v>207.65320813203525</v>
      </c>
      <c r="V99" s="12" t="str">
        <f t="shared" si="40"/>
        <v>TOPSPEED</v>
      </c>
      <c r="W99" s="12" t="e">
        <f t="shared" si="41"/>
        <v>#N/A</v>
      </c>
      <c r="X99" s="12">
        <f t="shared" si="42"/>
        <v>329.60826687624649</v>
      </c>
      <c r="Y99" s="12" t="str">
        <f t="shared" si="43"/>
        <v>TOPSPEED</v>
      </c>
      <c r="Z99" s="12" t="e">
        <f t="shared" si="44"/>
        <v>#N/A</v>
      </c>
      <c r="AA99" s="12">
        <f t="shared" si="45"/>
        <v>70.390918010859409</v>
      </c>
      <c r="AB99" s="12" t="str">
        <f t="shared" si="46"/>
        <v>REDLINE</v>
      </c>
    </row>
    <row r="100" spans="7:28" x14ac:dyDescent="0.25">
      <c r="G100" s="11">
        <f t="shared" si="47"/>
        <v>9600</v>
      </c>
      <c r="H100" s="12" t="e">
        <f t="shared" si="26"/>
        <v>#N/A</v>
      </c>
      <c r="I100" s="12">
        <f t="shared" si="27"/>
        <v>64.565855807855499</v>
      </c>
      <c r="J100" s="12" t="str">
        <f t="shared" si="28"/>
        <v>REDLINE</v>
      </c>
      <c r="K100" s="12" t="e">
        <f t="shared" si="29"/>
        <v>#N/A</v>
      </c>
      <c r="L100" s="12">
        <f t="shared" si="30"/>
        <v>94.098220347771473</v>
      </c>
      <c r="M100" s="12" t="str">
        <f t="shared" si="31"/>
        <v>REDLINE</v>
      </c>
      <c r="N100" s="12" t="e">
        <f t="shared" si="32"/>
        <v>#N/A</v>
      </c>
      <c r="O100" s="12">
        <f t="shared" si="33"/>
        <v>130.33480209660271</v>
      </c>
      <c r="P100" s="12" t="str">
        <f t="shared" si="34"/>
        <v>REDLINE</v>
      </c>
      <c r="Q100" s="12" t="e">
        <f t="shared" si="35"/>
        <v>#N/A</v>
      </c>
      <c r="R100" s="12">
        <f t="shared" si="36"/>
        <v>169.22502530284711</v>
      </c>
      <c r="S100" s="12" t="str">
        <f t="shared" si="37"/>
        <v>REDLINE</v>
      </c>
      <c r="T100" s="12" t="e">
        <f t="shared" si="38"/>
        <v>#N/A</v>
      </c>
      <c r="U100" s="12">
        <f t="shared" si="39"/>
        <v>209.8390313755304</v>
      </c>
      <c r="V100" s="12" t="str">
        <f t="shared" si="40"/>
        <v>TOPSPEED</v>
      </c>
      <c r="W100" s="12" t="e">
        <f t="shared" si="41"/>
        <v>#N/A</v>
      </c>
      <c r="X100" s="12">
        <f t="shared" si="42"/>
        <v>333.07782758020693</v>
      </c>
      <c r="Y100" s="12" t="str">
        <f t="shared" si="43"/>
        <v>TOPSPEED</v>
      </c>
      <c r="Z100" s="12" t="e">
        <f t="shared" si="44"/>
        <v>#N/A</v>
      </c>
      <c r="AA100" s="12">
        <f t="shared" si="45"/>
        <v>71.131875042552664</v>
      </c>
      <c r="AB100" s="12" t="str">
        <f t="shared" si="46"/>
        <v>REDLINE</v>
      </c>
    </row>
    <row r="101" spans="7:28" x14ac:dyDescent="0.25">
      <c r="G101" s="11">
        <f t="shared" si="47"/>
        <v>9700</v>
      </c>
      <c r="H101" s="12" t="e">
        <f t="shared" si="26"/>
        <v>#N/A</v>
      </c>
      <c r="I101" s="12">
        <f t="shared" si="27"/>
        <v>65.238416805853987</v>
      </c>
      <c r="J101" s="12" t="str">
        <f t="shared" si="28"/>
        <v>REDLINE</v>
      </c>
      <c r="K101" s="12" t="e">
        <f t="shared" si="29"/>
        <v>#N/A</v>
      </c>
      <c r="L101" s="12">
        <f t="shared" si="30"/>
        <v>95.078410143060765</v>
      </c>
      <c r="M101" s="12" t="str">
        <f t="shared" si="31"/>
        <v>REDLINE</v>
      </c>
      <c r="N101" s="12" t="e">
        <f t="shared" si="32"/>
        <v>#N/A</v>
      </c>
      <c r="O101" s="12">
        <f t="shared" si="33"/>
        <v>131.69245628510899</v>
      </c>
      <c r="P101" s="12" t="str">
        <f t="shared" si="34"/>
        <v>REDLINE</v>
      </c>
      <c r="Q101" s="12" t="e">
        <f t="shared" si="35"/>
        <v>#N/A</v>
      </c>
      <c r="R101" s="12">
        <f t="shared" si="36"/>
        <v>170.98778598308508</v>
      </c>
      <c r="S101" s="12" t="str">
        <f t="shared" si="37"/>
        <v>REDLINE</v>
      </c>
      <c r="T101" s="12" t="e">
        <f t="shared" si="38"/>
        <v>#N/A</v>
      </c>
      <c r="U101" s="12">
        <f t="shared" si="39"/>
        <v>212.02485461902549</v>
      </c>
      <c r="V101" s="12" t="str">
        <f t="shared" si="40"/>
        <v>TOPSPEED</v>
      </c>
      <c r="W101" s="12" t="e">
        <f t="shared" si="41"/>
        <v>#N/A</v>
      </c>
      <c r="X101" s="12">
        <f t="shared" si="42"/>
        <v>336.54738828416748</v>
      </c>
      <c r="Y101" s="12" t="str">
        <f t="shared" si="43"/>
        <v>TOPSPEED</v>
      </c>
      <c r="Z101" s="12" t="e">
        <f t="shared" si="44"/>
        <v>#N/A</v>
      </c>
      <c r="AA101" s="12">
        <f t="shared" si="45"/>
        <v>71.87283207424592</v>
      </c>
      <c r="AB101" s="12" t="str">
        <f t="shared" si="46"/>
        <v>REDLINE</v>
      </c>
    </row>
    <row r="102" spans="7:28" x14ac:dyDescent="0.25">
      <c r="G102" s="11">
        <f t="shared" si="47"/>
        <v>9800</v>
      </c>
      <c r="H102" s="12" t="e">
        <f t="shared" si="26"/>
        <v>#N/A</v>
      </c>
      <c r="I102" s="12">
        <f t="shared" si="27"/>
        <v>65.910977803852489</v>
      </c>
      <c r="J102" s="12" t="str">
        <f t="shared" si="28"/>
        <v>REDLINE</v>
      </c>
      <c r="K102" s="12" t="e">
        <f t="shared" si="29"/>
        <v>#N/A</v>
      </c>
      <c r="L102" s="12">
        <f t="shared" si="30"/>
        <v>96.058599938350042</v>
      </c>
      <c r="M102" s="12" t="str">
        <f t="shared" si="31"/>
        <v>REDLINE</v>
      </c>
      <c r="N102" s="12" t="e">
        <f t="shared" si="32"/>
        <v>#N/A</v>
      </c>
      <c r="O102" s="12">
        <f t="shared" si="33"/>
        <v>133.05011047361529</v>
      </c>
      <c r="P102" s="12" t="str">
        <f t="shared" si="34"/>
        <v>REDLINE</v>
      </c>
      <c r="Q102" s="12" t="e">
        <f t="shared" si="35"/>
        <v>#N/A</v>
      </c>
      <c r="R102" s="12">
        <f t="shared" si="36"/>
        <v>172.75054666332306</v>
      </c>
      <c r="S102" s="12" t="str">
        <f t="shared" si="37"/>
        <v>REDLINE</v>
      </c>
      <c r="T102" s="12" t="e">
        <f t="shared" si="38"/>
        <v>#N/A</v>
      </c>
      <c r="U102" s="12">
        <f t="shared" si="39"/>
        <v>214.21067786252058</v>
      </c>
      <c r="V102" s="12" t="str">
        <f t="shared" si="40"/>
        <v>TOPSPEED</v>
      </c>
      <c r="W102" s="12" t="e">
        <f t="shared" si="41"/>
        <v>#N/A</v>
      </c>
      <c r="X102" s="12">
        <f t="shared" si="42"/>
        <v>340.01694898812792</v>
      </c>
      <c r="Y102" s="12" t="str">
        <f t="shared" si="43"/>
        <v>TOPSPEED</v>
      </c>
      <c r="Z102" s="12" t="e">
        <f t="shared" si="44"/>
        <v>#N/A</v>
      </c>
      <c r="AA102" s="12">
        <f t="shared" si="45"/>
        <v>72.613789105939176</v>
      </c>
      <c r="AB102" s="12" t="str">
        <f t="shared" si="46"/>
        <v>REDLINE</v>
      </c>
    </row>
    <row r="103" spans="7:28" x14ac:dyDescent="0.25">
      <c r="G103" s="11">
        <f t="shared" si="47"/>
        <v>9900</v>
      </c>
      <c r="H103" s="12" t="e">
        <f t="shared" si="26"/>
        <v>#N/A</v>
      </c>
      <c r="I103" s="12">
        <f t="shared" si="27"/>
        <v>66.583538801850978</v>
      </c>
      <c r="J103" s="12" t="str">
        <f t="shared" si="28"/>
        <v>REDLINE</v>
      </c>
      <c r="K103" s="12" t="e">
        <f t="shared" si="29"/>
        <v>#N/A</v>
      </c>
      <c r="L103" s="12">
        <f t="shared" si="30"/>
        <v>97.038789733639334</v>
      </c>
      <c r="M103" s="12" t="str">
        <f t="shared" si="31"/>
        <v>REDLINE</v>
      </c>
      <c r="N103" s="12" t="e">
        <f t="shared" si="32"/>
        <v>#N/A</v>
      </c>
      <c r="O103" s="12">
        <f t="shared" si="33"/>
        <v>134.40776466212154</v>
      </c>
      <c r="P103" s="12" t="str">
        <f t="shared" si="34"/>
        <v>REDLINE</v>
      </c>
      <c r="Q103" s="12" t="e">
        <f t="shared" si="35"/>
        <v>#N/A</v>
      </c>
      <c r="R103" s="12">
        <f t="shared" si="36"/>
        <v>174.51330734356108</v>
      </c>
      <c r="S103" s="12" t="str">
        <f t="shared" si="37"/>
        <v>REDLINE</v>
      </c>
      <c r="T103" s="12" t="e">
        <f t="shared" si="38"/>
        <v>#N/A</v>
      </c>
      <c r="U103" s="12">
        <f t="shared" si="39"/>
        <v>216.39650110601568</v>
      </c>
      <c r="V103" s="12" t="str">
        <f t="shared" si="40"/>
        <v>TOPSPEED</v>
      </c>
      <c r="W103" s="12" t="e">
        <f t="shared" si="41"/>
        <v>#N/A</v>
      </c>
      <c r="X103" s="12">
        <f t="shared" si="42"/>
        <v>343.48650969208842</v>
      </c>
      <c r="Y103" s="12" t="str">
        <f t="shared" si="43"/>
        <v>TOPSPEED</v>
      </c>
      <c r="Z103" s="12" t="e">
        <f t="shared" si="44"/>
        <v>#N/A</v>
      </c>
      <c r="AA103" s="12">
        <f t="shared" si="45"/>
        <v>73.354746137632432</v>
      </c>
      <c r="AB103" s="12" t="str">
        <f t="shared" si="46"/>
        <v>REDLINE</v>
      </c>
    </row>
    <row r="104" spans="7:28" x14ac:dyDescent="0.25">
      <c r="G104" s="11">
        <f t="shared" si="47"/>
        <v>10000</v>
      </c>
      <c r="H104" s="12" t="e">
        <f t="shared" si="26"/>
        <v>#N/A</v>
      </c>
      <c r="I104" s="12">
        <f t="shared" si="27"/>
        <v>67.25609979984948</v>
      </c>
      <c r="J104" s="12" t="str">
        <f t="shared" si="28"/>
        <v>REDLINE</v>
      </c>
      <c r="K104" s="12" t="e">
        <f t="shared" si="29"/>
        <v>#N/A</v>
      </c>
      <c r="L104" s="12">
        <f t="shared" si="30"/>
        <v>98.018979528928625</v>
      </c>
      <c r="M104" s="12" t="str">
        <f t="shared" si="31"/>
        <v>REDLINE</v>
      </c>
      <c r="N104" s="12" t="e">
        <f t="shared" si="32"/>
        <v>#N/A</v>
      </c>
      <c r="O104" s="12">
        <f t="shared" si="33"/>
        <v>135.76541885062781</v>
      </c>
      <c r="P104" s="12" t="str">
        <f t="shared" si="34"/>
        <v>REDLINE</v>
      </c>
      <c r="Q104" s="12" t="e">
        <f t="shared" si="35"/>
        <v>#N/A</v>
      </c>
      <c r="R104" s="12">
        <f t="shared" si="36"/>
        <v>176.27606802379904</v>
      </c>
      <c r="S104" s="12" t="str">
        <f t="shared" si="37"/>
        <v>TOPSPEED</v>
      </c>
      <c r="T104" s="12" t="e">
        <f t="shared" si="38"/>
        <v>#N/A</v>
      </c>
      <c r="U104" s="12">
        <f t="shared" si="39"/>
        <v>218.58232434951083</v>
      </c>
      <c r="V104" s="12" t="str">
        <f t="shared" si="40"/>
        <v>TOPSPEED</v>
      </c>
      <c r="W104" s="12" t="e">
        <f t="shared" si="41"/>
        <v>#N/A</v>
      </c>
      <c r="X104" s="12">
        <f t="shared" si="42"/>
        <v>346.95607039604891</v>
      </c>
      <c r="Y104" s="12" t="str">
        <f t="shared" si="43"/>
        <v>TOPSPEED</v>
      </c>
      <c r="Z104" s="12" t="e">
        <f t="shared" si="44"/>
        <v>#N/A</v>
      </c>
      <c r="AA104" s="12">
        <f t="shared" si="45"/>
        <v>74.095703169325688</v>
      </c>
      <c r="AB104" s="12" t="str">
        <f t="shared" si="46"/>
        <v>REDLINE</v>
      </c>
    </row>
  </sheetData>
  <sheetProtection algorithmName="SHA-512" hashValue="5+4XJzxcyKXRD/My+xWZ7fYPCr1qx0ES1xB6B6yCv2wcyNIHOlPgyQj/4hMe84ahIGQkkvesDALv8wTDVVbsMw==" saltValue="NWRNBINqbHSEY5o+If25uA==" spinCount="100000" sheet="1" objects="1" scenarios="1"/>
  <mergeCells count="1">
    <mergeCell ref="H2:Z2"/>
  </mergeCells>
  <conditionalFormatting sqref="H1:Z1048576">
    <cfRule type="cellIs" dxfId="1" priority="1" operator="between">
      <formula>$C$20*0.97</formula>
      <formula>$C$20*1.03</formula>
    </cfRule>
    <cfRule type="containsErrors" dxfId="0" priority="5">
      <formula>ISERROR(H1)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BC93-7060-4A36-B555-43DECCA5CB15}">
  <dimension ref="A2:D9"/>
  <sheetViews>
    <sheetView workbookViewId="0">
      <selection activeCell="A3" sqref="A3"/>
    </sheetView>
  </sheetViews>
  <sheetFormatPr defaultRowHeight="15" x14ac:dyDescent="0.25"/>
  <cols>
    <col min="2" max="2" width="15" bestFit="1" customWidth="1"/>
    <col min="3" max="3" width="11.140625" bestFit="1" customWidth="1"/>
    <col min="4" max="4" width="15.5703125" bestFit="1" customWidth="1"/>
  </cols>
  <sheetData>
    <row r="2" spans="1:4" x14ac:dyDescent="0.25">
      <c r="B2" t="s">
        <v>13</v>
      </c>
      <c r="C2" t="s">
        <v>14</v>
      </c>
      <c r="D2" t="s">
        <v>15</v>
      </c>
    </row>
    <row r="3" spans="1:4" x14ac:dyDescent="0.25">
      <c r="A3" s="3">
        <v>1</v>
      </c>
      <c r="B3">
        <v>3.66</v>
      </c>
      <c r="C3">
        <v>3.24</v>
      </c>
      <c r="D3">
        <v>3.25</v>
      </c>
    </row>
    <row r="4" spans="1:4" x14ac:dyDescent="0.25">
      <c r="A4" s="3">
        <v>2</v>
      </c>
      <c r="B4">
        <v>2.4300000000000002</v>
      </c>
      <c r="C4">
        <v>2.1</v>
      </c>
      <c r="D4">
        <v>2.23</v>
      </c>
    </row>
    <row r="5" spans="1:4" x14ac:dyDescent="0.25">
      <c r="A5" s="3">
        <v>3</v>
      </c>
      <c r="B5">
        <v>1.69</v>
      </c>
      <c r="C5">
        <v>1.42</v>
      </c>
      <c r="D5">
        <v>1.61</v>
      </c>
    </row>
    <row r="6" spans="1:4" x14ac:dyDescent="0.25">
      <c r="A6" s="3">
        <v>4</v>
      </c>
      <c r="B6">
        <v>1.32</v>
      </c>
      <c r="C6">
        <v>1</v>
      </c>
      <c r="D6">
        <v>1.24</v>
      </c>
    </row>
    <row r="7" spans="1:4" x14ac:dyDescent="0.25">
      <c r="A7" s="3">
        <v>5</v>
      </c>
      <c r="B7">
        <v>1</v>
      </c>
      <c r="C7">
        <v>0.81</v>
      </c>
      <c r="D7">
        <v>1</v>
      </c>
    </row>
    <row r="8" spans="1:4" x14ac:dyDescent="0.25">
      <c r="A8" s="3">
        <v>6</v>
      </c>
      <c r="B8">
        <v>0.65</v>
      </c>
      <c r="C8">
        <v>0.62</v>
      </c>
      <c r="D8">
        <v>0.63</v>
      </c>
    </row>
    <row r="9" spans="1:4" x14ac:dyDescent="0.25">
      <c r="A9" s="3" t="s">
        <v>1</v>
      </c>
      <c r="D9">
        <v>2.95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Specs</vt:lpstr>
      <vt:lpstr>transmisions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2018-12-26T02:27:04Z</dcterms:modified>
</cp:coreProperties>
</file>